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showSheetTabs="0" xWindow="240" yWindow="105" windowWidth="14805" windowHeight="8010"/>
  </bookViews>
  <sheets>
    <sheet name="T1_Cover" sheetId="1" r:id="rId1"/>
    <sheet name="T2_Operating_SR" sheetId="12" r:id="rId2"/>
    <sheet name="T2_Operating_SD" sheetId="41" r:id="rId3"/>
    <sheet name="T2_Capital_RO" sheetId="20" r:id="rId4"/>
    <sheet name="T2_Capital_DR" sheetId="21" r:id="rId5"/>
    <sheet name="T2_Capital_BR" sheetId="22" r:id="rId6"/>
    <sheet name="T2_Capital_TR" sheetId="23" state="hidden" r:id="rId7"/>
    <sheet name="T2_Capital_IN" sheetId="24" r:id="rId8"/>
    <sheet name="T2_Capital_OS1" sheetId="25" r:id="rId9"/>
    <sheet name="T2_Capital_OS2" sheetId="26" r:id="rId10"/>
    <sheet name="T2_Capital_BL" sheetId="27" r:id="rId11"/>
    <sheet name="T2_Capital_PL" sheetId="28" r:id="rId12"/>
    <sheet name="T3_Capital_RO" sheetId="30" r:id="rId13"/>
    <sheet name="T3_Capital_DR" sheetId="31" r:id="rId14"/>
    <sheet name="T3_Capital_BR" sheetId="32" r:id="rId15"/>
    <sheet name="T3_Capital_TR" sheetId="33" state="hidden" r:id="rId16"/>
    <sheet name="T3_Capital_IN" sheetId="34" r:id="rId17"/>
    <sheet name="T3_Capital_OS1" sheetId="35" r:id="rId18"/>
    <sheet name="T3_Capital_OS2" sheetId="36" r:id="rId19"/>
    <sheet name="T3_Capital_BL" sheetId="37" r:id="rId20"/>
    <sheet name="T3_Capital_PL" sheetId="39" r:id="rId21"/>
    <sheet name="T4_Summary_Operating" sheetId="42" r:id="rId22"/>
    <sheet name="T4_Summary_Capital" sheetId="40" r:id="rId23"/>
    <sheet name="Cover page options" sheetId="43" state="hidden" r:id="rId24"/>
    <sheet name="List options" sheetId="17" state="hidden" r:id="rId25"/>
    <sheet name="Impact options" sheetId="19" state="hidden" r:id="rId26"/>
    <sheet name="Scenarios" sheetId="18" state="hidden" r:id="rId27"/>
  </sheets>
  <definedNames>
    <definedName name="Capital">'List options'!$B$6:$B$14</definedName>
    <definedName name="Operating">'List options'!$B$16:$B$18</definedName>
    <definedName name="_xlnm.Print_Area" localSheetId="0">T1_Cover!$B$2:$I$39</definedName>
    <definedName name="_xlnm.Print_Area" localSheetId="10">T2_Capital_BL!$B$2:$Q$49</definedName>
    <definedName name="_xlnm.Print_Area" localSheetId="5">T2_Capital_BR!$B$2:$Q$49</definedName>
    <definedName name="_xlnm.Print_Area" localSheetId="4">T2_Capital_DR!$B$2:$Q$49</definedName>
    <definedName name="_xlnm.Print_Area" localSheetId="7">T2_Capital_IN!$B$2:$Q$49</definedName>
    <definedName name="_xlnm.Print_Area" localSheetId="8">T2_Capital_OS1!$B$2:$Q$49</definedName>
    <definedName name="_xlnm.Print_Area" localSheetId="9">T2_Capital_OS2!$B$2:$Q$49</definedName>
    <definedName name="_xlnm.Print_Area" localSheetId="11">T2_Capital_PL!$B$2:$Q$49</definedName>
    <definedName name="_xlnm.Print_Area" localSheetId="3">T2_Capital_RO!$B$2:$Q$49</definedName>
    <definedName name="_xlnm.Print_Area" localSheetId="6">T2_Capital_TR!$B$2:$Q$49</definedName>
    <definedName name="_xlnm.Print_Area" localSheetId="2">T2_Operating_SD!$B$2:$Q$70</definedName>
    <definedName name="_xlnm.Print_Area" localSheetId="1">T2_Operating_SR!$B$2:$Q$69</definedName>
    <definedName name="_xlnm.Print_Area" localSheetId="19">T3_Capital_BL!$B$2:$Q$100</definedName>
    <definedName name="_xlnm.Print_Area" localSheetId="14">T3_Capital_BR!$B$2:$Q$83</definedName>
    <definedName name="_xlnm.Print_Area" localSheetId="13">T3_Capital_DR!$B$2:$Q$82</definedName>
    <definedName name="_xlnm.Print_Area" localSheetId="16">T3_Capital_IN!$B$2:$Q$82</definedName>
    <definedName name="_xlnm.Print_Area" localSheetId="17">T3_Capital_OS1!$B$2:$Q$85</definedName>
    <definedName name="_xlnm.Print_Area" localSheetId="18">T3_Capital_OS2!$B$2:$Q$89</definedName>
    <definedName name="_xlnm.Print_Area" localSheetId="20">T3_Capital_PL!$B$2:$Q$82</definedName>
    <definedName name="_xlnm.Print_Area" localSheetId="12">T3_Capital_RO!$B$2:$Q$88</definedName>
    <definedName name="_xlnm.Print_Area" localSheetId="15">T3_Capital_TR!$B$2:$Q$83</definedName>
    <definedName name="_xlnm.Print_Area" localSheetId="22">T4_Summary_Capital!$B$2:$Q$81</definedName>
    <definedName name="_xlnm.Print_Area" localSheetId="21">T4_Summary_Operating!$B$2:$Q$62</definedName>
    <definedName name="Type">'List options'!$B$2:$B$4</definedName>
    <definedName name="Year">'List options'!$B$20:$B$22</definedName>
  </definedNames>
  <calcPr calcId="145621"/>
</workbook>
</file>

<file path=xl/calcChain.xml><?xml version="1.0" encoding="utf-8"?>
<calcChain xmlns="http://schemas.openxmlformats.org/spreadsheetml/2006/main">
  <c r="D222" i="17" l="1"/>
  <c r="D220" i="17"/>
  <c r="D218" i="17"/>
  <c r="D216" i="17"/>
  <c r="D214" i="17"/>
  <c r="D212" i="17"/>
  <c r="D210" i="17"/>
  <c r="D204" i="17"/>
  <c r="D202" i="17"/>
  <c r="D200" i="17"/>
  <c r="D198" i="17"/>
  <c r="D196" i="17"/>
  <c r="D194" i="17"/>
  <c r="D192" i="17"/>
  <c r="D186" i="17"/>
  <c r="D184" i="17"/>
  <c r="D182" i="17"/>
  <c r="D180" i="17"/>
  <c r="D178" i="17"/>
  <c r="D176" i="17"/>
  <c r="D174" i="17"/>
  <c r="D168" i="17"/>
  <c r="D166" i="17"/>
  <c r="D164" i="17"/>
  <c r="D162" i="17"/>
  <c r="D160" i="17"/>
  <c r="D158" i="17"/>
  <c r="D156" i="17"/>
  <c r="D150" i="17"/>
  <c r="D148" i="17"/>
  <c r="D146" i="17"/>
  <c r="D144" i="17"/>
  <c r="D142" i="17"/>
  <c r="D140" i="17"/>
  <c r="D138" i="17"/>
  <c r="D132" i="17"/>
  <c r="D130" i="17"/>
  <c r="D128" i="17"/>
  <c r="D126" i="17"/>
  <c r="D124" i="17"/>
  <c r="D122" i="17"/>
  <c r="D120" i="17"/>
  <c r="D114" i="17"/>
  <c r="D112" i="17"/>
  <c r="D110" i="17"/>
  <c r="D108" i="17"/>
  <c r="D106" i="17"/>
  <c r="D104" i="17"/>
  <c r="D102" i="17"/>
  <c r="D96" i="17"/>
  <c r="D94" i="17"/>
  <c r="D92" i="17"/>
  <c r="D90" i="17"/>
  <c r="D88" i="17"/>
  <c r="D86" i="17"/>
  <c r="D84" i="17"/>
  <c r="I222" i="17"/>
  <c r="H222" i="17"/>
  <c r="G222" i="17"/>
  <c r="F222" i="17"/>
  <c r="E222" i="17"/>
  <c r="I220" i="17"/>
  <c r="H220" i="17"/>
  <c r="G220" i="17"/>
  <c r="F220" i="17"/>
  <c r="E220" i="17"/>
  <c r="I218" i="17"/>
  <c r="H218" i="17"/>
  <c r="G218" i="17"/>
  <c r="F218" i="17"/>
  <c r="E218" i="17"/>
  <c r="I216" i="17"/>
  <c r="H216" i="17"/>
  <c r="G216" i="17"/>
  <c r="F216" i="17"/>
  <c r="E216" i="17"/>
  <c r="I214" i="17"/>
  <c r="H214" i="17"/>
  <c r="G214" i="17"/>
  <c r="F214" i="17"/>
  <c r="E214" i="17"/>
  <c r="I212" i="17"/>
  <c r="H212" i="17"/>
  <c r="G212" i="17"/>
  <c r="F212" i="17"/>
  <c r="E212" i="17"/>
  <c r="F210" i="17"/>
  <c r="G210" i="17"/>
  <c r="H210" i="17"/>
  <c r="I210" i="17"/>
  <c r="E210" i="17"/>
  <c r="I204" i="17"/>
  <c r="H204" i="17"/>
  <c r="G204" i="17"/>
  <c r="F204" i="17"/>
  <c r="E204" i="17"/>
  <c r="I202" i="17"/>
  <c r="H202" i="17"/>
  <c r="G202" i="17"/>
  <c r="F202" i="17"/>
  <c r="E202" i="17"/>
  <c r="I200" i="17"/>
  <c r="H200" i="17"/>
  <c r="G200" i="17"/>
  <c r="F200" i="17"/>
  <c r="E200" i="17"/>
  <c r="I198" i="17"/>
  <c r="H198" i="17"/>
  <c r="G198" i="17"/>
  <c r="F198" i="17"/>
  <c r="E198" i="17"/>
  <c r="I196" i="17"/>
  <c r="H196" i="17"/>
  <c r="G196" i="17"/>
  <c r="F196" i="17"/>
  <c r="E196" i="17"/>
  <c r="I194" i="17"/>
  <c r="H194" i="17"/>
  <c r="G194" i="17"/>
  <c r="F194" i="17"/>
  <c r="E194" i="17"/>
  <c r="F192" i="17"/>
  <c r="G192" i="17"/>
  <c r="H192" i="17"/>
  <c r="I192" i="17"/>
  <c r="E192" i="17"/>
  <c r="I186" i="17"/>
  <c r="H186" i="17"/>
  <c r="G186" i="17"/>
  <c r="F186" i="17"/>
  <c r="E186" i="17"/>
  <c r="I184" i="17"/>
  <c r="H184" i="17"/>
  <c r="G184" i="17"/>
  <c r="F184" i="17"/>
  <c r="E184" i="17"/>
  <c r="I182" i="17"/>
  <c r="H182" i="17"/>
  <c r="G182" i="17"/>
  <c r="F182" i="17"/>
  <c r="E182" i="17"/>
  <c r="I180" i="17"/>
  <c r="H180" i="17"/>
  <c r="G180" i="17"/>
  <c r="F180" i="17"/>
  <c r="E180" i="17"/>
  <c r="I178" i="17"/>
  <c r="H178" i="17"/>
  <c r="G178" i="17"/>
  <c r="F178" i="17"/>
  <c r="E178" i="17"/>
  <c r="I176" i="17"/>
  <c r="H176" i="17"/>
  <c r="G176" i="17"/>
  <c r="F176" i="17"/>
  <c r="E176" i="17"/>
  <c r="I174" i="17"/>
  <c r="F174" i="17"/>
  <c r="G174" i="17"/>
  <c r="H174" i="17"/>
  <c r="E174" i="17"/>
  <c r="I168" i="17"/>
  <c r="H168" i="17"/>
  <c r="G168" i="17"/>
  <c r="F168" i="17"/>
  <c r="E168" i="17"/>
  <c r="I166" i="17"/>
  <c r="H166" i="17"/>
  <c r="G166" i="17"/>
  <c r="F166" i="17"/>
  <c r="E166" i="17"/>
  <c r="I164" i="17"/>
  <c r="H164" i="17"/>
  <c r="G164" i="17"/>
  <c r="F164" i="17"/>
  <c r="E164" i="17"/>
  <c r="I162" i="17"/>
  <c r="H162" i="17"/>
  <c r="G162" i="17"/>
  <c r="F162" i="17"/>
  <c r="E162" i="17"/>
  <c r="I160" i="17"/>
  <c r="H160" i="17"/>
  <c r="G160" i="17"/>
  <c r="F160" i="17"/>
  <c r="E160" i="17"/>
  <c r="I158" i="17"/>
  <c r="H158" i="17"/>
  <c r="G158" i="17"/>
  <c r="F158" i="17"/>
  <c r="E158" i="17"/>
  <c r="F156" i="17"/>
  <c r="G156" i="17"/>
  <c r="H156" i="17"/>
  <c r="I156" i="17"/>
  <c r="E156" i="17"/>
  <c r="I150" i="17"/>
  <c r="H150" i="17"/>
  <c r="G150" i="17"/>
  <c r="F150" i="17"/>
  <c r="E150" i="17"/>
  <c r="I148" i="17"/>
  <c r="H148" i="17"/>
  <c r="G148" i="17"/>
  <c r="F148" i="17"/>
  <c r="E148" i="17"/>
  <c r="I146" i="17"/>
  <c r="H146" i="17"/>
  <c r="G146" i="17"/>
  <c r="F146" i="17"/>
  <c r="E146" i="17"/>
  <c r="I144" i="17"/>
  <c r="H144" i="17"/>
  <c r="G144" i="17"/>
  <c r="F144" i="17"/>
  <c r="E144" i="17"/>
  <c r="I142" i="17"/>
  <c r="H142" i="17"/>
  <c r="G142" i="17"/>
  <c r="F142" i="17"/>
  <c r="E142" i="17"/>
  <c r="I140" i="17"/>
  <c r="H140" i="17"/>
  <c r="G140" i="17"/>
  <c r="F140" i="17"/>
  <c r="E140" i="17"/>
  <c r="I138" i="17"/>
  <c r="H138" i="17"/>
  <c r="G138" i="17"/>
  <c r="F138" i="17"/>
  <c r="E138" i="17"/>
  <c r="I132" i="17"/>
  <c r="H132" i="17"/>
  <c r="G132" i="17"/>
  <c r="F132" i="17"/>
  <c r="E132" i="17"/>
  <c r="I130" i="17"/>
  <c r="H130" i="17"/>
  <c r="G130" i="17"/>
  <c r="F130" i="17"/>
  <c r="E130" i="17"/>
  <c r="I128" i="17"/>
  <c r="H128" i="17"/>
  <c r="G128" i="17"/>
  <c r="F128" i="17"/>
  <c r="E128" i="17"/>
  <c r="I126" i="17"/>
  <c r="H126" i="17"/>
  <c r="G126" i="17"/>
  <c r="F126" i="17"/>
  <c r="E126" i="17"/>
  <c r="I124" i="17"/>
  <c r="H124" i="17"/>
  <c r="G124" i="17"/>
  <c r="F124" i="17"/>
  <c r="E124" i="17"/>
  <c r="I122" i="17"/>
  <c r="H122" i="17"/>
  <c r="G122" i="17"/>
  <c r="F122" i="17"/>
  <c r="E122" i="17"/>
  <c r="I120" i="17"/>
  <c r="H120" i="17"/>
  <c r="G120" i="17"/>
  <c r="F120" i="17"/>
  <c r="E120" i="17"/>
  <c r="I114" i="17"/>
  <c r="H114" i="17"/>
  <c r="G114" i="17"/>
  <c r="F114" i="17"/>
  <c r="E114" i="17"/>
  <c r="I112" i="17"/>
  <c r="H112" i="17"/>
  <c r="G112" i="17"/>
  <c r="F112" i="17"/>
  <c r="E112" i="17"/>
  <c r="I110" i="17"/>
  <c r="H110" i="17"/>
  <c r="G110" i="17"/>
  <c r="F110" i="17"/>
  <c r="E110" i="17"/>
  <c r="I108" i="17"/>
  <c r="H108" i="17"/>
  <c r="G108" i="17"/>
  <c r="F108" i="17"/>
  <c r="E108" i="17"/>
  <c r="I106" i="17"/>
  <c r="H106" i="17"/>
  <c r="G106" i="17"/>
  <c r="F106" i="17"/>
  <c r="E106" i="17"/>
  <c r="I104" i="17"/>
  <c r="H104" i="17"/>
  <c r="G104" i="17"/>
  <c r="F104" i="17"/>
  <c r="E104" i="17"/>
  <c r="I102" i="17"/>
  <c r="H102" i="17"/>
  <c r="G102" i="17"/>
  <c r="F102" i="17"/>
  <c r="E102" i="17"/>
  <c r="I96" i="17"/>
  <c r="H96" i="17"/>
  <c r="G96" i="17"/>
  <c r="F96" i="17"/>
  <c r="E96" i="17"/>
  <c r="I94" i="17"/>
  <c r="H94" i="17"/>
  <c r="G94" i="17"/>
  <c r="F94" i="17"/>
  <c r="E94" i="17"/>
  <c r="I92" i="17"/>
  <c r="H92" i="17"/>
  <c r="G92" i="17"/>
  <c r="F92" i="17"/>
  <c r="E92" i="17"/>
  <c r="I90" i="17"/>
  <c r="H90" i="17"/>
  <c r="G90" i="17"/>
  <c r="F90" i="17"/>
  <c r="E90" i="17"/>
  <c r="I88" i="17"/>
  <c r="H88" i="17"/>
  <c r="G88" i="17"/>
  <c r="F88" i="17"/>
  <c r="E88" i="17"/>
  <c r="I86" i="17"/>
  <c r="H86" i="17"/>
  <c r="G86" i="17"/>
  <c r="F86" i="17"/>
  <c r="E86" i="17"/>
  <c r="F84" i="17"/>
  <c r="G84" i="17"/>
  <c r="H84" i="17"/>
  <c r="I84" i="17"/>
  <c r="E84" i="17"/>
  <c r="H34" i="1" l="1"/>
  <c r="E60" i="17" l="1" a="1"/>
  <c r="G60" i="17" s="1"/>
  <c r="E59" i="17" a="1"/>
  <c r="F59" i="17" s="1"/>
  <c r="E45" i="17"/>
  <c r="E44" i="17"/>
  <c r="E26" i="42"/>
  <c r="H19" i="42"/>
  <c r="H17" i="42"/>
  <c r="H15" i="42"/>
  <c r="D63" i="12"/>
  <c r="D62" i="12"/>
  <c r="D61" i="12"/>
  <c r="D60" i="12"/>
  <c r="D59" i="12"/>
  <c r="D64" i="41"/>
  <c r="D63" i="41"/>
  <c r="D62" i="41"/>
  <c r="D61" i="41"/>
  <c r="D60" i="41"/>
  <c r="E17" i="41"/>
  <c r="H60" i="17" l="1"/>
  <c r="F60" i="17"/>
  <c r="E60" i="17"/>
  <c r="I60" i="17"/>
  <c r="E59" i="17"/>
  <c r="I59" i="17"/>
  <c r="H59" i="17"/>
  <c r="G59" i="17"/>
  <c r="E35" i="25"/>
  <c r="E43" i="17" l="1"/>
  <c r="E42" i="17"/>
  <c r="E41" i="17"/>
  <c r="E39" i="17"/>
  <c r="E40" i="17"/>
  <c r="E38" i="17"/>
  <c r="E37" i="17"/>
  <c r="E36" i="17"/>
  <c r="D35" i="39"/>
  <c r="D34" i="39"/>
  <c r="D33" i="39"/>
  <c r="D32" i="39"/>
  <c r="D31" i="39"/>
  <c r="D30" i="39"/>
  <c r="D29" i="39"/>
  <c r="D28" i="39"/>
  <c r="D27" i="39"/>
  <c r="D26" i="39"/>
  <c r="D53" i="37"/>
  <c r="D52" i="37"/>
  <c r="D51" i="37"/>
  <c r="D50" i="37"/>
  <c r="D49" i="37"/>
  <c r="D48" i="37"/>
  <c r="D47" i="37"/>
  <c r="D46" i="37"/>
  <c r="D45" i="37"/>
  <c r="D44" i="37"/>
  <c r="D43" i="37"/>
  <c r="D42" i="37"/>
  <c r="D41" i="37"/>
  <c r="D40" i="37"/>
  <c r="D39" i="37"/>
  <c r="D38" i="37"/>
  <c r="D37" i="37"/>
  <c r="D36" i="37"/>
  <c r="D35" i="37"/>
  <c r="D34" i="37"/>
  <c r="D33" i="37"/>
  <c r="D32" i="37"/>
  <c r="D31" i="37"/>
  <c r="D30" i="37"/>
  <c r="D29" i="37"/>
  <c r="D28" i="37"/>
  <c r="D27" i="37"/>
  <c r="D26" i="37"/>
  <c r="D42" i="36"/>
  <c r="D41" i="36"/>
  <c r="D40" i="36"/>
  <c r="D39" i="36"/>
  <c r="D38" i="36"/>
  <c r="D37" i="36"/>
  <c r="D36" i="36"/>
  <c r="D35" i="36"/>
  <c r="D34" i="36"/>
  <c r="D33" i="36"/>
  <c r="D32" i="36"/>
  <c r="D31" i="36"/>
  <c r="D30" i="36"/>
  <c r="D29" i="36"/>
  <c r="D28" i="36"/>
  <c r="D27" i="36"/>
  <c r="D26" i="36"/>
  <c r="D38" i="35"/>
  <c r="D37" i="35"/>
  <c r="D36" i="35"/>
  <c r="D35" i="35"/>
  <c r="D34" i="35"/>
  <c r="D33" i="35"/>
  <c r="D32" i="35"/>
  <c r="D31" i="35"/>
  <c r="D30" i="35"/>
  <c r="D29" i="35"/>
  <c r="D28" i="35"/>
  <c r="D27" i="35"/>
  <c r="D26" i="35"/>
  <c r="D35" i="34"/>
  <c r="D34" i="34"/>
  <c r="D33" i="34"/>
  <c r="D32" i="34"/>
  <c r="D31" i="34"/>
  <c r="D30" i="34"/>
  <c r="D29" i="34"/>
  <c r="D28" i="34"/>
  <c r="D27" i="34"/>
  <c r="D26" i="34"/>
  <c r="D36" i="33"/>
  <c r="D35" i="33"/>
  <c r="D34" i="33"/>
  <c r="D33" i="33"/>
  <c r="D32" i="33"/>
  <c r="D31" i="33"/>
  <c r="D30" i="33"/>
  <c r="D29" i="33"/>
  <c r="D28" i="33"/>
  <c r="D27" i="33"/>
  <c r="D26" i="33"/>
  <c r="D36" i="32"/>
  <c r="D35" i="32"/>
  <c r="D34" i="32"/>
  <c r="D33" i="32"/>
  <c r="D32" i="32"/>
  <c r="D31" i="32"/>
  <c r="D30" i="32"/>
  <c r="D29" i="32"/>
  <c r="D28" i="32"/>
  <c r="D27" i="32"/>
  <c r="D26" i="32"/>
  <c r="D35" i="31"/>
  <c r="D34" i="31"/>
  <c r="D33" i="31"/>
  <c r="D32" i="31"/>
  <c r="D31" i="31"/>
  <c r="D30" i="31"/>
  <c r="D29" i="31"/>
  <c r="D28" i="31"/>
  <c r="D27" i="31"/>
  <c r="D26" i="31"/>
  <c r="D41" i="30"/>
  <c r="D40" i="30"/>
  <c r="D39" i="30"/>
  <c r="D38" i="30"/>
  <c r="D37" i="30"/>
  <c r="D36" i="30"/>
  <c r="D35" i="30"/>
  <c r="D34" i="30"/>
  <c r="D33" i="30"/>
  <c r="D32" i="30"/>
  <c r="D31" i="30"/>
  <c r="D30" i="30"/>
  <c r="D29" i="30"/>
  <c r="D28" i="30"/>
  <c r="D27" i="30"/>
  <c r="D26" i="30"/>
  <c r="D18" i="17"/>
  <c r="D17" i="17"/>
  <c r="D8" i="17"/>
  <c r="C52" i="17" s="1"/>
  <c r="D9" i="17"/>
  <c r="C53" i="17" s="1"/>
  <c r="D10" i="17"/>
  <c r="C54" i="17" s="1"/>
  <c r="D11" i="17"/>
  <c r="C55" i="17" s="1"/>
  <c r="D12" i="17"/>
  <c r="C56" i="17" s="1"/>
  <c r="D13" i="17"/>
  <c r="C57" i="17" s="1"/>
  <c r="B64" i="17" s="1"/>
  <c r="D14" i="17"/>
  <c r="C58" i="17" s="1"/>
  <c r="D7" i="17"/>
  <c r="C51" i="17" s="1"/>
  <c r="H17" i="40"/>
  <c r="H19" i="40"/>
  <c r="H15" i="40"/>
  <c r="E35" i="28"/>
  <c r="E35" i="27"/>
  <c r="E35" i="26"/>
  <c r="E35" i="24"/>
  <c r="E35" i="23"/>
  <c r="E35" i="22"/>
  <c r="E35" i="21"/>
  <c r="E35" i="20"/>
  <c r="D72" i="17" l="1"/>
  <c r="D78" i="17"/>
  <c r="D70" i="17"/>
  <c r="D76" i="17"/>
  <c r="D68" i="17"/>
  <c r="D74" i="17"/>
  <c r="D66" i="17"/>
  <c r="C38" i="17"/>
  <c r="C41" i="17"/>
  <c r="C37" i="17"/>
  <c r="C42" i="17"/>
  <c r="C59" i="17"/>
  <c r="B49" i="17" s="1"/>
  <c r="C44" i="17"/>
  <c r="C60" i="17"/>
  <c r="C45" i="17"/>
  <c r="C36" i="17"/>
  <c r="C40" i="17"/>
  <c r="C43" i="17"/>
  <c r="C39" i="17"/>
  <c r="E54" i="17"/>
  <c r="F54" i="17"/>
  <c r="E52" i="17"/>
  <c r="E51" i="17"/>
  <c r="F51" i="17"/>
  <c r="G51" i="17"/>
  <c r="F58" i="17"/>
  <c r="E58" i="17"/>
  <c r="G58" i="17"/>
  <c r="H58" i="17"/>
  <c r="I58" i="17"/>
  <c r="H54" i="17"/>
  <c r="I54" i="17"/>
  <c r="G54" i="17"/>
  <c r="H57" i="17"/>
  <c r="I57" i="17"/>
  <c r="F57" i="17"/>
  <c r="E57" i="17"/>
  <c r="G57" i="17"/>
  <c r="F56" i="17"/>
  <c r="E56" i="17"/>
  <c r="G56" i="17"/>
  <c r="H56" i="17"/>
  <c r="I56" i="17"/>
  <c r="F55" i="17"/>
  <c r="E55" i="17"/>
  <c r="G55" i="17"/>
  <c r="H55" i="17"/>
  <c r="I55" i="17"/>
  <c r="F53" i="17"/>
  <c r="E53" i="17"/>
  <c r="G53" i="17"/>
  <c r="H53" i="17"/>
  <c r="I53" i="17"/>
  <c r="H52" i="17"/>
  <c r="I52" i="17"/>
  <c r="F52" i="17"/>
  <c r="G52" i="17"/>
  <c r="H51" i="17"/>
  <c r="I51" i="17"/>
  <c r="I76" i="17" l="1"/>
  <c r="P72" i="40" s="1"/>
  <c r="E76" i="17"/>
  <c r="L72" i="40" s="1"/>
  <c r="H76" i="17"/>
  <c r="O72" i="40" s="1"/>
  <c r="G76" i="17"/>
  <c r="N72" i="40" s="1"/>
  <c r="F76" i="17"/>
  <c r="M72" i="40" s="1"/>
  <c r="E66" i="17"/>
  <c r="L62" i="40" s="1"/>
  <c r="F66" i="17"/>
  <c r="M62" i="40" s="1"/>
  <c r="G66" i="17"/>
  <c r="N62" i="40" s="1"/>
  <c r="H66" i="17"/>
  <c r="O62" i="40" s="1"/>
  <c r="I66" i="17"/>
  <c r="P62" i="40" s="1"/>
  <c r="H70" i="17"/>
  <c r="O66" i="40" s="1"/>
  <c r="G70" i="17"/>
  <c r="N66" i="40" s="1"/>
  <c r="F70" i="17"/>
  <c r="M66" i="40" s="1"/>
  <c r="I70" i="17"/>
  <c r="P66" i="40" s="1"/>
  <c r="E70" i="17"/>
  <c r="L66" i="40" s="1"/>
  <c r="F74" i="17"/>
  <c r="M70" i="40" s="1"/>
  <c r="I74" i="17"/>
  <c r="P70" i="40" s="1"/>
  <c r="E74" i="17"/>
  <c r="L70" i="40" s="1"/>
  <c r="H74" i="17"/>
  <c r="O70" i="40" s="1"/>
  <c r="G74" i="17"/>
  <c r="N70" i="40" s="1"/>
  <c r="I78" i="17"/>
  <c r="P74" i="40" s="1"/>
  <c r="H78" i="17"/>
  <c r="O74" i="40" s="1"/>
  <c r="G78" i="17"/>
  <c r="N74" i="40" s="1"/>
  <c r="F78" i="17"/>
  <c r="M74" i="40" s="1"/>
  <c r="E78" i="17"/>
  <c r="L74" i="40" s="1"/>
  <c r="I68" i="17"/>
  <c r="P64" i="40" s="1"/>
  <c r="E68" i="17"/>
  <c r="L64" i="40" s="1"/>
  <c r="H68" i="17"/>
  <c r="O64" i="40" s="1"/>
  <c r="G68" i="17"/>
  <c r="N64" i="40" s="1"/>
  <c r="F68" i="17"/>
  <c r="M64" i="40" s="1"/>
  <c r="G72" i="17"/>
  <c r="N68" i="40" s="1"/>
  <c r="F72" i="17"/>
  <c r="M68" i="40" s="1"/>
  <c r="I72" i="17"/>
  <c r="P68" i="40" s="1"/>
  <c r="E72" i="17"/>
  <c r="L68" i="40" s="1"/>
  <c r="H72" i="17"/>
  <c r="O68" i="40" s="1"/>
  <c r="B32" i="17"/>
  <c r="H36" i="1" s="1"/>
  <c r="F54" i="40"/>
  <c r="F55" i="40"/>
  <c r="F52" i="40"/>
  <c r="F53" i="40"/>
  <c r="F56" i="40"/>
  <c r="E53" i="42"/>
  <c r="E56" i="42"/>
  <c r="E52" i="42"/>
  <c r="E54" i="42"/>
  <c r="E55" i="42"/>
  <c r="C23" i="17"/>
  <c r="E24" i="40" s="1"/>
  <c r="E17" i="12"/>
  <c r="F22" i="1"/>
  <c r="E17" i="27" l="1"/>
  <c r="E17" i="22"/>
  <c r="E17" i="26"/>
  <c r="E17" i="21"/>
  <c r="E17" i="25"/>
  <c r="E17" i="28"/>
  <c r="E17" i="24"/>
  <c r="E17" i="20"/>
  <c r="F60" i="30"/>
  <c r="F72" i="37"/>
  <c r="F55" i="33"/>
  <c r="F61" i="36"/>
  <c r="F55" i="32"/>
  <c r="F57" i="35"/>
  <c r="F54" i="31"/>
  <c r="F54" i="39"/>
  <c r="F54" i="34"/>
  <c r="F59" i="30"/>
  <c r="F53" i="39"/>
  <c r="F53" i="34"/>
  <c r="F71" i="37"/>
  <c r="F54" i="33"/>
  <c r="F60" i="36"/>
  <c r="F54" i="32"/>
  <c r="F56" i="35"/>
  <c r="F53" i="31"/>
  <c r="F62" i="30"/>
  <c r="F59" i="35"/>
  <c r="F56" i="31"/>
  <c r="F56" i="39"/>
  <c r="F56" i="34"/>
  <c r="F74" i="37"/>
  <c r="F57" i="33"/>
  <c r="F63" i="36"/>
  <c r="F57" i="32"/>
  <c r="F63" i="30"/>
  <c r="F57" i="39"/>
  <c r="F57" i="34"/>
  <c r="F75" i="37"/>
  <c r="F58" i="33"/>
  <c r="F64" i="36"/>
  <c r="F58" i="32"/>
  <c r="F60" i="35"/>
  <c r="F57" i="31"/>
  <c r="F61" i="30"/>
  <c r="F62" i="36"/>
  <c r="F56" i="32"/>
  <c r="F58" i="35"/>
  <c r="F55" i="31"/>
  <c r="F55" i="39"/>
  <c r="F55" i="34"/>
  <c r="F73" i="37"/>
  <c r="F56" i="33"/>
  <c r="E33" i="42"/>
  <c r="E59" i="42"/>
  <c r="E33" i="40"/>
  <c r="E78" i="40"/>
  <c r="E17" i="23"/>
  <c r="E15" i="25"/>
  <c r="E19" i="25"/>
  <c r="E26" i="40"/>
  <c r="E15" i="28"/>
  <c r="E19" i="26"/>
  <c r="E15" i="24"/>
  <c r="E19" i="22"/>
  <c r="E15" i="20"/>
  <c r="E19" i="27"/>
  <c r="E19" i="28"/>
  <c r="E15" i="26"/>
  <c r="E19" i="24"/>
  <c r="E15" i="22"/>
  <c r="E19" i="20"/>
  <c r="E15" i="23"/>
  <c r="E15" i="21"/>
  <c r="E15" i="27"/>
  <c r="E19" i="21"/>
  <c r="E19" i="23"/>
</calcChain>
</file>

<file path=xl/sharedStrings.xml><?xml version="1.0" encoding="utf-8"?>
<sst xmlns="http://schemas.openxmlformats.org/spreadsheetml/2006/main" count="940" uniqueCount="245">
  <si>
    <t>1.</t>
  </si>
  <si>
    <t>2.</t>
  </si>
  <si>
    <t>Please detail below</t>
  </si>
  <si>
    <t>0-30 years</t>
  </si>
  <si>
    <t>30+ years</t>
  </si>
  <si>
    <t>Project type:</t>
  </si>
  <si>
    <t>Asset life:</t>
  </si>
  <si>
    <t>Back to Cover</t>
  </si>
  <si>
    <t>Heatwave / Drought / Reduced rainfall</t>
  </si>
  <si>
    <t>Implement soil conditioning techniques to improve water retention.</t>
  </si>
  <si>
    <t>Reassess insurance and liability status for the use of sports fields to ensure that coverage is appropriate and liability is reflective of changing field conditions.</t>
  </si>
  <si>
    <t>Implement alternative surface coverings - e.g. more climate resilient turf species (e.g. lower water and nutrition requirements, higher wear tolerance) and reduced turf areas.</t>
  </si>
  <si>
    <t>Transport</t>
  </si>
  <si>
    <t>Roads</t>
  </si>
  <si>
    <t>Drainage</t>
  </si>
  <si>
    <t>Buildings</t>
  </si>
  <si>
    <t>Ensuring that drainage allows water to escape after the flood.</t>
  </si>
  <si>
    <t>Selecting roof materials that are impact resistant (e.g. metal rather than terracotta).</t>
  </si>
  <si>
    <t>Designing or installing appropriate window protection.</t>
  </si>
  <si>
    <t>Introduce low-absorbent, heat reducing materials and design to minimise heat infiltration.</t>
  </si>
  <si>
    <t>Engage with sporting groups to convey risks of hardening grounds and ensure that all athletes are aware.</t>
  </si>
  <si>
    <t>Please provide the following information</t>
  </si>
  <si>
    <t>Complete the cover sheet above</t>
  </si>
  <si>
    <t>Operating</t>
  </si>
  <si>
    <t>Capital</t>
  </si>
  <si>
    <t>Bridges</t>
  </si>
  <si>
    <t>Information Systems</t>
  </si>
  <si>
    <t>Plant &amp; Equipment</t>
  </si>
  <si>
    <t>Open Space - Parks and Gardens</t>
  </si>
  <si>
    <t>Open Space - Sporting Fields</t>
  </si>
  <si>
    <t xml:space="preserve">Service review </t>
  </si>
  <si>
    <t>Climate information, objectives and impacts</t>
  </si>
  <si>
    <t>Climate information</t>
  </si>
  <si>
    <t>ACTIVE</t>
  </si>
  <si>
    <t>Objectives</t>
  </si>
  <si>
    <t>OS1</t>
  </si>
  <si>
    <t>OS2</t>
  </si>
  <si>
    <t>BL</t>
  </si>
  <si>
    <t>PL</t>
  </si>
  <si>
    <t>BR</t>
  </si>
  <si>
    <t>DR</t>
  </si>
  <si>
    <t>RO</t>
  </si>
  <si>
    <t>IN</t>
  </si>
  <si>
    <t>Describe the impacts below, including flow on consequences where relevant</t>
  </si>
  <si>
    <t>Impacts</t>
  </si>
  <si>
    <t>road hardening and deterioration leading to more frequent maintenance and renewal; vegetation stress and heat island effect leading to reduced amenity and heat stress on community</t>
  </si>
  <si>
    <t>drainage blockages leading to localised flooding and disruption to local residents</t>
  </si>
  <si>
    <t>road hardening and deterioration leading to more frequent maintenance and renewal, localised flooding, heat island effect</t>
  </si>
  <si>
    <t>road hardening and deterioration, localised flooding, heat island effect</t>
  </si>
  <si>
    <t>power outages, localised flooding, heat island effect, vegetation stress, road degradation</t>
  </si>
  <si>
    <t>hardening of ground, localised flooding, water shortages, heat island effect, vegetation stress and death</t>
  </si>
  <si>
    <t>turf hardening and degradation leading to closures or restricted access, water shortages leading to turf dieback, heat stress on users leading to illness</t>
  </si>
  <si>
    <t>decreased thermal comfort leading to more pressure on cooling system, higher electricity bills and complaints from occupants; power outages leading to temporary closure of the building and disruption to council services; structural damage and flooding from extreme rainfall leading to more frequent maintenance and renewal and disruption to building users</t>
  </si>
  <si>
    <t xml:space="preserve">For more information about climate change impacts visit xx
</t>
  </si>
  <si>
    <t xml:space="preserve">Now that you have identified the potential impacts of climate change, you will need to think about how you could minimise these impacts. There is usually a number of different things you can do, and may include slightly changing a part of the project design, or including a completely new element. </t>
  </si>
  <si>
    <t>For more information about adaptation actions visit xx</t>
  </si>
  <si>
    <t>Event</t>
  </si>
  <si>
    <t>Impact</t>
  </si>
  <si>
    <t>Below is a list of possible actions that might help mitigate the impacts you have identified.</t>
  </si>
  <si>
    <t>Heatwave</t>
  </si>
  <si>
    <t>Intense rainfall</t>
  </si>
  <si>
    <t>Heat island effect</t>
  </si>
  <si>
    <t>Road hardening and deterioration</t>
  </si>
  <si>
    <t>Localised flooding</t>
  </si>
  <si>
    <t>Use lighter road colours to reduce urban heat island effect.</t>
  </si>
  <si>
    <t>Use semi-porous infrastructure to reduce stormwater runoff and flooding.</t>
  </si>
  <si>
    <t>Avoid surface construction in flood prone zones.</t>
  </si>
  <si>
    <t>Rank</t>
  </si>
  <si>
    <t>Increase use of permeable pavements for existing impermeable cover.</t>
  </si>
  <si>
    <t>Improve drainage capacity in low lying areas.</t>
  </si>
  <si>
    <t>Construct road (particularly surface) with materials designed for higher temperatures (e.g. bitumen and line markings with high durability).</t>
  </si>
  <si>
    <t>Incorporate water sensitive urban design (WSUD) treatments such as rain gardens / swales on road shoulder.</t>
  </si>
  <si>
    <t>Drought / Reduced rainfall</t>
  </si>
  <si>
    <t>Vegetation stress and death</t>
  </si>
  <si>
    <t>Plant street trees and plants that can tolerate heat stress conditions with low water requirements.</t>
  </si>
  <si>
    <t>Incorporate green infrastructure (e.g. planter boxes, green walls, permeable paving) into design.</t>
  </si>
  <si>
    <t>Incorporate more rest points and install drinking fountains.</t>
  </si>
  <si>
    <t>Plant trees along median strip, particularly at rest points / intersections.</t>
  </si>
  <si>
    <t>Allow for passive watering of plants in design of road.</t>
  </si>
  <si>
    <t>Yes</t>
  </si>
  <si>
    <t>No</t>
  </si>
  <si>
    <t>If any of the actions you selected did not meet many of the criteria consider how you could change the action or select a different one.</t>
  </si>
  <si>
    <t>Please rank up to 5 actions (with 1 being the most preferred action) that you may wish to implement for your project. Type the rank into the column to the right of the actions - do not repeat numbers. Space has been allowed for you to enter new actions as well.</t>
  </si>
  <si>
    <t>Drain blockages</t>
  </si>
  <si>
    <t>Increase maintenance regime of drains to remove blockages.</t>
  </si>
  <si>
    <t>Upgrade localised drainage capacity at known flash flood points.</t>
  </si>
  <si>
    <t>Upgrade stormwater infrastructure ensuring that modelling caters for expected climate change.</t>
  </si>
  <si>
    <t>Model flooding of the local drainage system under climate change to confirm other ‘hotspots’ or areas at risk of flooding.</t>
  </si>
  <si>
    <t>Incorporate water sensitive urban design (WSUD) such as rain gardens / swales into design of streetscape (particularly in areas known for flash flooding).</t>
  </si>
  <si>
    <t>Incorporate stormwater capture and harvesting techniques into design of streetscape (particularly in areas know for flash flooding).</t>
  </si>
  <si>
    <t>Hardening of ground</t>
  </si>
  <si>
    <t>Reduced water availability</t>
  </si>
  <si>
    <t>Plant trees to increase canopy cover, particularly in rest areas.</t>
  </si>
  <si>
    <t>Install drinking water fountains at rest areas.</t>
  </si>
  <si>
    <t>Implement opportunities to use water sensitive urban design (WSUD) such as rain gardens / swales to increase water retention and reabsorption.</t>
  </si>
  <si>
    <t>Incorporate use of alternative water sources, e.g. waste water, capture treatment and reuse.</t>
  </si>
  <si>
    <t>Implement and report on improvements to irrigation technology; and Implement soil conditioning for water retention.</t>
  </si>
  <si>
    <t>Select plant species that are drought tolerant.</t>
  </si>
  <si>
    <t xml:space="preserve">Install bio swales, rain gardens and other water sensitive urban design (WSUD) treatments to reduce stormwater runoff and associated pollution. </t>
  </si>
  <si>
    <t>Incorporate permeable pavement for paths to reduce excess stormwater runoff.</t>
  </si>
  <si>
    <t>Turf hardening and degradation</t>
  </si>
  <si>
    <t>Heat island effect / heat exhaustion</t>
  </si>
  <si>
    <t>Heat exhaustion</t>
  </si>
  <si>
    <t>Heat exhaustion, turf hardening and degradation</t>
  </si>
  <si>
    <t>Consider use of artificial turf on certain sports fields, and identify sporting grounds that would be well suited to this measure.</t>
  </si>
  <si>
    <t>Plant trees, install shading and drinking fountains at sporting fields.</t>
  </si>
  <si>
    <t>Install infrastructure to allow sporting field to be used outside the heat of the day (e.g. lighting for use in evenings).</t>
  </si>
  <si>
    <t>Install bio swales, rain gardens and other water sensitive urban design (WSUD) treatments to reduce stormwater runoff and associated pollution.</t>
  </si>
  <si>
    <t>Evaluate all sporting grounds for potential injury threat, likelihood of use restrictions, and sporting groups that utilise them and numbers of users.</t>
  </si>
  <si>
    <t>Consider public signage of sports fields during risky periods / extreme weather events to restrict usage or convey injury risk.</t>
  </si>
  <si>
    <t>Relocation of sport activities to indoor when outdoor sporting facilities cannot be maintained, as a result of variables such as temperatures change and annual rainfall.</t>
  </si>
  <si>
    <t>Ensure a diversity of sporting choices that are not all dependent of irrigated sports grounds.</t>
  </si>
  <si>
    <t>Decrease in thermal comfort</t>
  </si>
  <si>
    <t>Power outages</t>
  </si>
  <si>
    <t>Water shortages</t>
  </si>
  <si>
    <t>Structural damage</t>
  </si>
  <si>
    <t>Incorporate green infrastructure into design (e.g. green roofs, green walls).</t>
  </si>
  <si>
    <t>Use reflective and/or double glazing and reflective roofing.</t>
  </si>
  <si>
    <t>Use of drought resistant trees and vegetation to provide shading for buildings.</t>
  </si>
  <si>
    <t>Install roof ventilators such as whirlybirds on roof to remove heated air from the roof cavity, lowering temperature in living spaces and reducing reliance on air conditioning.</t>
  </si>
  <si>
    <t>Increase insulation and sealing against external air flow.</t>
  </si>
  <si>
    <t>Include other passive / natural ventilation elements into design  (e.g. construction of building with appropriate orientation to the sun).</t>
  </si>
  <si>
    <t>Install solar panels and back up battery capable of operating in ‘island mode’.</t>
  </si>
  <si>
    <t>Allow space for larger air conditioner in the design to cope with future hotter temperatures. (only as a last resort)</t>
  </si>
  <si>
    <t>Install water tanks to capture storm water.</t>
  </si>
  <si>
    <t>Include water recycling appliances in building.</t>
  </si>
  <si>
    <t>Use drought tolerant plants in landscaping around building.</t>
  </si>
  <si>
    <t>Using water resistant materials (e.g. concrete, fibre cement).</t>
  </si>
  <si>
    <t>Raising vulnerable equipment (e.g. service meters) in known flooding hotspots.</t>
  </si>
  <si>
    <t>Designing a garden that will safely redirect water and increase site permeability.</t>
  </si>
  <si>
    <t>Improving the quality of / detailing to roof edges, open decks, walls and joinery, retaining walls, floors, balconies, wall−roof junctions and roofs.</t>
  </si>
  <si>
    <t>Ensuring roofs (particularly internal and box guttering) can withstand a 1-in-100 year rainfall event.</t>
  </si>
  <si>
    <t>Improved drainage system for roads and car parks around vulnerable buildings.</t>
  </si>
  <si>
    <t>Implement material alternatives for foundations and review current pile specifications.</t>
  </si>
  <si>
    <t>Ensuring there are drainage cavities in walls to reduce the potential for moisture of structure and prevent dry rot.</t>
  </si>
  <si>
    <t>Minimise the slope of land surrounding the building to reduce the potential energy of flood waters and hence reduce impact on foundations / structure.</t>
  </si>
  <si>
    <t>Next, please rank up to 5 of these actions (with 1 being the most preferred action) that you may wish to implement for your project. Type the rank into the column to the right of the actions - do not repeat numbers.</t>
  </si>
  <si>
    <t>Project ID:</t>
  </si>
  <si>
    <t>Project name:</t>
  </si>
  <si>
    <t>Project details</t>
  </si>
  <si>
    <t>Summary of climate projections</t>
  </si>
  <si>
    <t>SR</t>
  </si>
  <si>
    <t>SD</t>
  </si>
  <si>
    <t>Tab selection</t>
  </si>
  <si>
    <t>T2</t>
  </si>
  <si>
    <t>T3</t>
  </si>
  <si>
    <t>Summary of possible impacts</t>
  </si>
  <si>
    <t>The possible impacts as entered by the user are reproduced below.</t>
  </si>
  <si>
    <t>Below is a list of up to 5 possible actions that might help mitigate the impacts that have been identified. These have been ranked from 1 to 5, with 1 being the most preferred action.</t>
  </si>
  <si>
    <t>Type your comments into the columns to the right of the actions.</t>
  </si>
  <si>
    <t xml:space="preserve">Follow up questions - please comment on the following for each action below:
</t>
  </si>
  <si>
    <t>• How to action this / next steps?
• What are the barriers?</t>
  </si>
  <si>
    <t>Next steps</t>
  </si>
  <si>
    <t>Barriers</t>
  </si>
  <si>
    <t>T1</t>
  </si>
  <si>
    <t>Next</t>
  </si>
  <si>
    <t>Back</t>
  </si>
  <si>
    <t>3.</t>
  </si>
  <si>
    <t>4.</t>
  </si>
  <si>
    <r>
      <rPr>
        <b/>
        <sz val="10"/>
        <color theme="1"/>
        <rFont val="Arial"/>
        <family val="2"/>
      </rPr>
      <t xml:space="preserve">Cost effective </t>
    </r>
    <r>
      <rPr>
        <sz val="10"/>
        <color theme="1"/>
        <rFont val="Arial"/>
        <family val="2"/>
      </rPr>
      <t xml:space="preserve">
</t>
    </r>
  </si>
  <si>
    <t>For example:</t>
  </si>
  <si>
    <t>Below is a list of up to 5 possible actions that might help mitigate the impacts that have been identified.</t>
  </si>
  <si>
    <t xml:space="preserve"> Adaptation Guidance Tool</t>
  </si>
  <si>
    <t>Guidance Tool completed by:</t>
  </si>
  <si>
    <t>Adaptation Guidance Tool Instructions</t>
  </si>
  <si>
    <t>Follow the prompts to the Guidance Tool and answer the questions</t>
  </si>
  <si>
    <t>Save completed Guidance Tool to project TRIM folder or network drive</t>
  </si>
  <si>
    <t>Attach completed Guidance Tool to project business case in IPM / Forecaster</t>
  </si>
  <si>
    <t xml:space="preserve">There is still uncertainty about exactly how and when the climate is going to change. It is therefore important to pick actions that will be useful and relevant under a range of different climate conditions, are practical and not going to further contribute to climate change.   </t>
  </si>
  <si>
    <t>What is the objective of your project? In answering, please consider the building / operations / service delivery associated with the asset.</t>
  </si>
  <si>
    <t>• Review relevant service policies and procedures and embed consideration of climate change</t>
  </si>
  <si>
    <t xml:space="preserve">• Include energy efficiency (e.g. draught proofing) activities in HACC maintenance works </t>
  </si>
  <si>
    <t>• Work with building operations team to assess the vulnerability of key buildings to climate change</t>
  </si>
  <si>
    <t>• Reference the need for climate consideration during implementation of an objective</t>
  </si>
  <si>
    <t>• Reference the need for climate consideration during implementation of an action</t>
  </si>
  <si>
    <t xml:space="preserve">• Directly alter an objective to minimise the impact of climate change </t>
  </si>
  <si>
    <t>• Directly alter an action to minimise the impact of climate change</t>
  </si>
  <si>
    <t>• Include a high level section in the strategy about climate change, and its relevance to the strategy</t>
  </si>
  <si>
    <t>The following criteria will help decide whether the actions you have selected are flexible and will still work under a range of climates.</t>
  </si>
  <si>
    <t>*click for an example</t>
  </si>
  <si>
    <t>Leads to substantial increase in greenhouse gas emissions*</t>
  </si>
  <si>
    <t>Has any negative equity implications*</t>
  </si>
  <si>
    <t>Has any unintended negative consequences*</t>
  </si>
  <si>
    <t>Flexible and robust*</t>
  </si>
  <si>
    <t>Delivers multiple benefits*</t>
  </si>
  <si>
    <t>Practical to implement and maintain</t>
  </si>
  <si>
    <t>All</t>
  </si>
  <si>
    <t>Monitor climate change impacts.</t>
  </si>
  <si>
    <t>What are the objectives of the service to be reviewed?</t>
  </si>
  <si>
    <t>Go to Action Plan</t>
  </si>
  <si>
    <t>• Embed capacity to cope with climate change in HACC service user assessment</t>
  </si>
  <si>
    <t>This tool is designed to help you consider how climate change might impact your project, and how to make it more resilient to climate change. After completing the tool, you will have developed a simple Adaptation Action Plan for your project.
In south-eastern Australia, climate change is projected to increase average daily temperatures and the incidence of heatwaves, intensify rainfall events and extreme weather and decrease average annual rainfall.
These changes will affect infrastructure, communities and local environments.
Effective adaptation will help ensure Councils remain able to achieve their objectives and continue to deliver high-quality services to their local communities.
For more information about adaptation visit xx</t>
  </si>
  <si>
    <t>Adaptation Action Plan</t>
  </si>
  <si>
    <t xml:space="preserve">How could you minimise the impact of climate change on the service?  </t>
  </si>
  <si>
    <t>Actions</t>
  </si>
  <si>
    <t>Potential adaptation actions</t>
  </si>
  <si>
    <t>Please list potential adaptation actions in the table below.</t>
  </si>
  <si>
    <t>Adapation actions</t>
  </si>
  <si>
    <t>Selecting actions</t>
  </si>
  <si>
    <t>Identifying actions</t>
  </si>
  <si>
    <t>Adaptation action</t>
  </si>
  <si>
    <t>Potential adaptation action</t>
  </si>
  <si>
    <t>Reviewing actions</t>
  </si>
  <si>
    <t xml:space="preserve">Please select either 'Yes' or 'No' for your selected / ranked actions against the following criteria. Ideally your actions will meet as many of the criteria below as possible. </t>
  </si>
  <si>
    <t>Action criteria</t>
  </si>
  <si>
    <t>Ranked action</t>
  </si>
  <si>
    <t>How could you change the project to mitigate the impacts you identified? Please list potential adaptation actions in the table below.</t>
  </si>
  <si>
    <t>Summary of adaptation actions</t>
  </si>
  <si>
    <t>Thinking about the climate projections above, how would the changes impact the delivery of your services (e.g. Maternal Child Health services are interrupted as air-conditioning not working in Council building due to prolonged heat wave, sports ground surfaces become unusable due to prolonged drought preventing sporting groups and general community using them)?
While you most likely already plan for extreme weather, climate change is expected to increase the frequency and intensity of these events. Therefore think about how the projected changes (e.g. from 8 days over 35 degrees to 12 days over 35 degrees) might impact your services.</t>
  </si>
  <si>
    <t>Default</t>
  </si>
  <si>
    <t>Service review</t>
  </si>
  <si>
    <t>This tool is designed to help you consider how climate change might impact upon the objectives of your Branch and the services it provide. After completing the tool, you will have developed a list of options for addressing the identified impacts, for consideration in the service review process. It is recommended that this tool be filled out as a group activity to maximise the effectiveness of the identified options.
In south-eastern Australia, climate change is projected to increase average daily temperatures and the incidence of heatwaves, intensify rainfall events and extreme weather and decrease average annual rainfall.
These changes will affect infrastructure, communities and local environments.
Effective adaptation will help ensure Councils remain able to achieve their objectives and continue to deliver high-quality services to their local communities.
For more information about adaptation visit xx</t>
  </si>
  <si>
    <t>Please select from drop down list</t>
  </si>
  <si>
    <t>Roads / Transport</t>
  </si>
  <si>
    <t>Strategy / policy / program development</t>
  </si>
  <si>
    <t>What is the objective of your strategy / policy / program?</t>
  </si>
  <si>
    <t xml:space="preserve">How could you minimise the impact of climate change on the strategy / policy / program objectives?  </t>
  </si>
  <si>
    <t xml:space="preserve">Cost effective 
</t>
  </si>
  <si>
    <t>Reviewing actions - ACTIVE</t>
  </si>
  <si>
    <t>T3_Capital_RO</t>
  </si>
  <si>
    <t>Reviewing actions - Roads / Transport</t>
  </si>
  <si>
    <t>Reviewing actions - Drainage</t>
  </si>
  <si>
    <t>T3_Capital_DR</t>
  </si>
  <si>
    <t>Reviewing actions - Bridges</t>
  </si>
  <si>
    <t>T3_Capital_BR</t>
  </si>
  <si>
    <t>Reviewing actions - Information Systems</t>
  </si>
  <si>
    <t>T3_Capital_IN</t>
  </si>
  <si>
    <t>Reviewing actions - Open Space - Parks and Gardens</t>
  </si>
  <si>
    <t>T3_Capital_OS1</t>
  </si>
  <si>
    <t>Reviewing actions - Open Space - Sporting Fields</t>
  </si>
  <si>
    <t>T3_Capital_OS2</t>
  </si>
  <si>
    <t>Reviewing actions - Buildings</t>
  </si>
  <si>
    <t>T3_Capital_BL</t>
  </si>
  <si>
    <t>Reviewing actions - Plant &amp; Equipment</t>
  </si>
  <si>
    <t>T3_Capital_PL</t>
  </si>
  <si>
    <t>The actions you've ranked 1 to 5 have been collated below for convenience.</t>
  </si>
  <si>
    <t>5.</t>
  </si>
  <si>
    <t>Refer to the adaptation training handouts for additional assistance if required.</t>
  </si>
  <si>
    <t>Develop a new community hub to support social, economic and environment projects throughout the region</t>
  </si>
  <si>
    <t xml:space="preserve">Reduced thermal comfort, higher operating costs (energy), water shortages, inundation from flash floods, structural storm demage </t>
  </si>
  <si>
    <t>v1.3</t>
  </si>
  <si>
    <t>• Increase in the average annual temperature by 0.6°C (less in winter)
• Increase in the number of hot days over 40°C (single days increase by 8%, 3 consecutive days increase by 40%)
• Decrease in average annual rainfall by 3% (highest decrease in Spring)
• Increase in rainfall events in excess of 50mm by 3%
• Increase in the Fire conditions index (FFDI) by 7% and an increase in 'severe' fire danger by 20%
• Increase in sea level by 0.07-0.19m</t>
  </si>
  <si>
    <r>
      <t xml:space="preserve">•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t>
    </r>
    <r>
      <rPr>
        <b/>
        <sz val="10"/>
        <color theme="1"/>
        <rFont val="Arial"/>
        <family val="2"/>
      </rPr>
      <t>(2090)</t>
    </r>
    <r>
      <rPr>
        <sz val="10"/>
        <color theme="1"/>
        <rFont val="Arial"/>
        <family val="2"/>
      </rPr>
      <t xml:space="preserve">
• Increase in sea level by 0.27-0.89m</t>
    </r>
  </si>
  <si>
    <t>By 2030 climate change is expected to lead to an increase in average daily temperatures and the incidence of heatwaves, intense rainfall events and extreme weather and a decrease in average annual rainfall in the Barwon South West region. Specifically:</t>
  </si>
  <si>
    <t>Thinking about the climate projections above, how would the changes impact the delivery of the strategy / policy / program objectives (e.g. sports ground surfaces become unusable due to prolonged drought preventing sporting groups and general community using them - possibly affecting the delivery of a draft Sport and Physical Activity Strategy)?</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</si>
</sst>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theme="1"/>
      <name val="Arial"/>
      <family val="2"/>
    </font>
    <font>
      <b/>
      <sz val="10"/>
      <color theme="1"/>
      <name val="Arial"/>
      <family val="2"/>
    </font>
    <font>
      <b/>
      <sz val="12"/>
      <color rgb="FF014F42"/>
      <name val="Arial"/>
      <family val="2"/>
    </font>
    <font>
      <i/>
      <sz val="10"/>
      <color theme="1"/>
      <name val="Arial"/>
      <family val="2"/>
    </font>
    <font>
      <u/>
      <sz val="11"/>
      <color theme="10"/>
      <name val="Calibri"/>
      <family val="2"/>
      <scheme val="minor"/>
    </font>
    <font>
      <sz val="11"/>
      <name val="Calibri"/>
      <family val="2"/>
      <scheme val="minor"/>
    </font>
    <font>
      <sz val="10"/>
      <name val="Arial"/>
      <family val="2"/>
    </font>
    <font>
      <sz val="10"/>
      <color rgb="FFD8022C"/>
      <name val="Arial"/>
      <family val="2"/>
    </font>
    <font>
      <i/>
      <sz val="11"/>
      <color theme="1"/>
      <name val="Arial"/>
      <family val="2"/>
    </font>
    <font>
      <b/>
      <sz val="11"/>
      <color theme="1"/>
      <name val="Arial"/>
      <family val="2"/>
    </font>
    <font>
      <sz val="11"/>
      <color theme="1"/>
      <name val="Arial"/>
      <family val="2"/>
    </font>
    <font>
      <b/>
      <sz val="18"/>
      <color rgb="FFD8022C"/>
      <name val="Arial"/>
      <family val="2"/>
    </font>
    <font>
      <b/>
      <sz val="12"/>
      <color rgb="FFD8022C"/>
      <name val="Arial"/>
      <family val="2"/>
    </font>
    <font>
      <sz val="10"/>
      <color theme="0"/>
      <name val="Arial"/>
      <family val="2"/>
    </font>
    <font>
      <b/>
      <sz val="12"/>
      <color rgb="FF9ACE6A"/>
      <name val="Arial"/>
      <family val="2"/>
    </font>
    <font>
      <b/>
      <sz val="24"/>
      <color rgb="FFFED501"/>
      <name val="Arial"/>
      <family val="2"/>
    </font>
    <font>
      <b/>
      <sz val="18"/>
      <color rgb="FFFED501"/>
      <name val="Arial"/>
      <family val="2"/>
    </font>
    <font>
      <b/>
      <sz val="12"/>
      <color rgb="FFFED501"/>
      <name val="Arial"/>
      <family val="2"/>
    </font>
    <font>
      <b/>
      <sz val="12"/>
      <color rgb="FF009EDD"/>
      <name val="Arial"/>
      <family val="2"/>
    </font>
  </fonts>
  <fills count="8">
    <fill>
      <patternFill patternType="none"/>
    </fill>
    <fill>
      <patternFill patternType="gray125"/>
    </fill>
    <fill>
      <patternFill patternType="solid">
        <fgColor rgb="FF014F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9EDD"/>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theme="0"/>
      </left>
      <right/>
      <top style="medium">
        <color theme="0"/>
      </top>
      <bottom/>
      <diagonal/>
    </border>
    <border>
      <left/>
      <right style="medium">
        <color theme="0" tint="-0.499984740745262"/>
      </right>
      <top style="medium">
        <color theme="0"/>
      </top>
      <bottom/>
      <diagonal/>
    </border>
    <border>
      <left style="medium">
        <color theme="0"/>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theme="0" tint="-0.499984740745262"/>
      </right>
      <top/>
      <bottom/>
      <diagonal/>
    </border>
  </borders>
  <cellStyleXfs count="2">
    <xf numFmtId="0" fontId="0" fillId="0" borderId="0"/>
    <xf numFmtId="0" fontId="5" fillId="0" borderId="0" applyNumberFormat="0" applyFill="0" applyBorder="0" applyAlignment="0" applyProtection="0"/>
  </cellStyleXfs>
  <cellXfs count="135">
    <xf numFmtId="0" fontId="0" fillId="0" borderId="0" xfId="0"/>
    <xf numFmtId="0" fontId="1" fillId="0" borderId="0" xfId="0" applyFont="1"/>
    <xf numFmtId="0" fontId="1" fillId="0" borderId="0" xfId="0" applyFont="1" applyAlignment="1">
      <alignment wrapText="1"/>
    </xf>
    <xf numFmtId="0" fontId="7" fillId="0" borderId="0" xfId="0" applyFont="1" applyFill="1"/>
    <xf numFmtId="0" fontId="1" fillId="0" borderId="0" xfId="0" applyFont="1" applyAlignment="1">
      <alignment horizontal="left" wrapText="1"/>
    </xf>
    <xf numFmtId="0" fontId="11" fillId="0" borderId="9" xfId="0" applyFont="1" applyBorder="1" applyAlignment="1" applyProtection="1">
      <alignment horizontal="left"/>
      <protection locked="0"/>
    </xf>
    <xf numFmtId="0" fontId="1" fillId="0" borderId="0" xfId="0" applyFont="1" applyFill="1"/>
    <xf numFmtId="0" fontId="1" fillId="2" borderId="14" xfId="0" applyFont="1" applyFill="1" applyBorder="1" applyProtection="1"/>
    <xf numFmtId="0" fontId="1" fillId="0" borderId="15" xfId="0" applyFont="1" applyBorder="1" applyProtection="1"/>
    <xf numFmtId="0" fontId="1" fillId="0" borderId="15" xfId="0" applyFont="1" applyFill="1" applyBorder="1" applyProtection="1"/>
    <xf numFmtId="0" fontId="1" fillId="0" borderId="16" xfId="0" applyFont="1" applyBorder="1" applyProtection="1"/>
    <xf numFmtId="0" fontId="1" fillId="4" borderId="0" xfId="0" applyFont="1" applyFill="1" applyProtection="1"/>
    <xf numFmtId="0" fontId="7" fillId="4" borderId="0" xfId="0" applyFont="1" applyFill="1" applyProtection="1"/>
    <xf numFmtId="0" fontId="7" fillId="4" borderId="0" xfId="0" applyFont="1" applyFill="1" applyAlignment="1" applyProtection="1">
      <alignment horizontal="left"/>
    </xf>
    <xf numFmtId="0" fontId="1" fillId="2" borderId="17" xfId="0" applyFont="1" applyFill="1" applyBorder="1" applyProtection="1"/>
    <xf numFmtId="0" fontId="1" fillId="0" borderId="0" xfId="0" applyFont="1" applyBorder="1" applyProtection="1"/>
    <xf numFmtId="0" fontId="1" fillId="0" borderId="0" xfId="0" applyFont="1" applyFill="1" applyBorder="1" applyProtection="1"/>
    <xf numFmtId="0" fontId="1" fillId="0" borderId="18" xfId="0" applyFont="1" applyBorder="1" applyProtection="1"/>
    <xf numFmtId="0" fontId="3" fillId="0" borderId="0" xfId="0" quotePrefix="1" applyFont="1" applyFill="1" applyBorder="1" applyAlignment="1" applyProtection="1">
      <alignment horizontal="left" indent="2"/>
    </xf>
    <xf numFmtId="0" fontId="9" fillId="0" borderId="0" xfId="0" applyFont="1" applyBorder="1" applyAlignment="1" applyProtection="1">
      <alignment horizontal="center"/>
    </xf>
    <xf numFmtId="0" fontId="4" fillId="0" borderId="18" xfId="0" applyFont="1" applyBorder="1" applyAlignment="1" applyProtection="1">
      <alignment horizontal="center"/>
    </xf>
    <xf numFmtId="0" fontId="10" fillId="0" borderId="0" xfId="0" applyFont="1" applyBorder="1" applyAlignment="1" applyProtection="1">
      <alignment horizontal="right"/>
    </xf>
    <xf numFmtId="0" fontId="11" fillId="0" borderId="0" xfId="0" applyFont="1" applyBorder="1" applyProtection="1"/>
    <xf numFmtId="0" fontId="10" fillId="0" borderId="0" xfId="0" applyFont="1" applyFill="1" applyBorder="1" applyAlignment="1" applyProtection="1">
      <alignment horizontal="right"/>
    </xf>
    <xf numFmtId="0" fontId="10" fillId="0" borderId="0" xfId="0" applyFont="1" applyBorder="1" applyProtection="1"/>
    <xf numFmtId="0" fontId="1" fillId="0" borderId="0" xfId="0" applyFont="1" applyBorder="1" applyAlignment="1" applyProtection="1">
      <alignment horizontal="right"/>
    </xf>
    <xf numFmtId="0" fontId="3" fillId="0" borderId="0" xfId="0" quotePrefix="1" applyFont="1" applyBorder="1" applyAlignment="1" applyProtection="1">
      <alignment horizontal="left" indent="2"/>
    </xf>
    <xf numFmtId="0" fontId="11" fillId="0" borderId="0" xfId="0" applyFont="1" applyFill="1" applyBorder="1" applyProtection="1"/>
    <xf numFmtId="0" fontId="10" fillId="0" borderId="0" xfId="0" applyFont="1" applyFill="1" applyBorder="1" applyProtection="1"/>
    <xf numFmtId="0" fontId="1" fillId="0" borderId="0" xfId="0" quotePrefix="1" applyFont="1" applyBorder="1" applyAlignment="1" applyProtection="1">
      <alignment horizontal="right"/>
    </xf>
    <xf numFmtId="0" fontId="11" fillId="0" borderId="0" xfId="0" quotePrefix="1" applyFont="1" applyFill="1" applyBorder="1" applyAlignment="1" applyProtection="1">
      <alignment horizontal="right" vertical="top"/>
    </xf>
    <xf numFmtId="0" fontId="11" fillId="0" borderId="0" xfId="0" applyFont="1" applyFill="1" applyBorder="1" applyAlignment="1" applyProtection="1">
      <alignment horizontal="left"/>
    </xf>
    <xf numFmtId="0" fontId="11" fillId="0" borderId="0" xfId="0" applyFont="1" applyBorder="1" applyAlignment="1" applyProtection="1">
      <alignment vertical="top"/>
    </xf>
    <xf numFmtId="0" fontId="11" fillId="0" borderId="0" xfId="0" applyFont="1" applyBorder="1" applyAlignment="1" applyProtection="1">
      <alignment vertical="top" wrapText="1"/>
    </xf>
    <xf numFmtId="0" fontId="9" fillId="0" borderId="0" xfId="0" applyFont="1" applyBorder="1" applyAlignment="1" applyProtection="1">
      <alignment vertical="top" wrapText="1"/>
    </xf>
    <xf numFmtId="0" fontId="1" fillId="0" borderId="0" xfId="0" applyFont="1" applyBorder="1" applyAlignment="1" applyProtection="1">
      <alignment vertical="top" wrapText="1"/>
    </xf>
    <xf numFmtId="0" fontId="1" fillId="0" borderId="0" xfId="0" quotePrefix="1" applyFont="1" applyFill="1" applyBorder="1" applyAlignment="1" applyProtection="1">
      <alignment horizontal="right" vertical="top"/>
    </xf>
    <xf numFmtId="0" fontId="1" fillId="2" borderId="19" xfId="0" applyFont="1" applyFill="1" applyBorder="1" applyProtection="1"/>
    <xf numFmtId="0" fontId="1" fillId="0" borderId="20" xfId="0" applyFont="1" applyFill="1" applyBorder="1" applyProtection="1"/>
    <xf numFmtId="0" fontId="1" fillId="0" borderId="20" xfId="0" applyFont="1" applyBorder="1" applyProtection="1"/>
    <xf numFmtId="0" fontId="1" fillId="0" borderId="21" xfId="0" applyFont="1" applyBorder="1" applyProtection="1"/>
    <xf numFmtId="0" fontId="1" fillId="4" borderId="0" xfId="0" applyFont="1" applyFill="1" applyProtection="1">
      <protection locked="0"/>
    </xf>
    <xf numFmtId="0" fontId="12" fillId="0" borderId="0" xfId="0" applyFont="1" applyBorder="1" applyProtection="1"/>
    <xf numFmtId="0" fontId="3" fillId="0" borderId="0" xfId="0" applyFont="1" applyBorder="1" applyProtection="1"/>
    <xf numFmtId="0" fontId="4" fillId="0" borderId="0" xfId="0" applyFont="1" applyBorder="1" applyProtection="1"/>
    <xf numFmtId="0" fontId="8" fillId="0" borderId="0" xfId="0" applyFont="1" applyBorder="1" applyAlignment="1" applyProtection="1">
      <alignment vertical="top" wrapText="1"/>
    </xf>
    <xf numFmtId="0" fontId="1" fillId="0" borderId="0" xfId="0" applyFont="1" applyBorder="1" applyAlignment="1" applyProtection="1">
      <alignment vertical="top"/>
    </xf>
    <xf numFmtId="0" fontId="2" fillId="0" borderId="0" xfId="0" applyFont="1" applyBorder="1" applyAlignment="1" applyProtection="1">
      <alignment horizontal="left"/>
    </xf>
    <xf numFmtId="0" fontId="14" fillId="4" borderId="0" xfId="0" applyFont="1" applyFill="1" applyProtection="1"/>
    <xf numFmtId="0" fontId="14" fillId="0" borderId="15" xfId="0" applyFont="1" applyBorder="1" applyProtection="1"/>
    <xf numFmtId="0" fontId="14" fillId="0" borderId="0" xfId="0" applyFont="1" applyBorder="1" applyProtection="1"/>
    <xf numFmtId="0" fontId="1" fillId="0" borderId="0" xfId="0" applyFont="1" applyBorder="1" applyAlignment="1" applyProtection="1">
      <alignment horizontal="left" wrapText="1"/>
    </xf>
    <xf numFmtId="0" fontId="13" fillId="0" borderId="0" xfId="0" applyFont="1" applyBorder="1" applyProtection="1"/>
    <xf numFmtId="0" fontId="13" fillId="0" borderId="0" xfId="0" applyFont="1" applyBorder="1" applyAlignment="1" applyProtection="1">
      <alignment horizontal="center"/>
    </xf>
    <xf numFmtId="0" fontId="14" fillId="0" borderId="20" xfId="0" applyFont="1" applyBorder="1" applyProtection="1"/>
    <xf numFmtId="0" fontId="1" fillId="3" borderId="22" xfId="0" applyFont="1" applyFill="1" applyBorder="1" applyAlignment="1" applyProtection="1">
      <alignment horizontal="center" vertical="center" wrapText="1"/>
      <protection locked="0"/>
    </xf>
    <xf numFmtId="0" fontId="1" fillId="5" borderId="22"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protection locked="0"/>
    </xf>
    <xf numFmtId="0" fontId="1" fillId="5" borderId="22" xfId="0" applyFont="1" applyFill="1" applyBorder="1" applyAlignment="1" applyProtection="1">
      <alignment horizontal="center" vertical="center"/>
      <protection locked="0"/>
    </xf>
    <xf numFmtId="0" fontId="1" fillId="0" borderId="0" xfId="0" applyFont="1" applyBorder="1" applyAlignment="1" applyProtection="1">
      <alignment horizontal="left"/>
    </xf>
    <xf numFmtId="0" fontId="2" fillId="0" borderId="0" xfId="0" applyFont="1" applyBorder="1" applyAlignment="1" applyProtection="1">
      <alignment horizontal="right"/>
    </xf>
    <xf numFmtId="0" fontId="1" fillId="0" borderId="18" xfId="0" applyFont="1" applyBorder="1" applyAlignment="1" applyProtection="1"/>
    <xf numFmtId="0" fontId="1" fillId="4" borderId="0" xfId="0" applyFont="1" applyFill="1" applyAlignment="1" applyProtection="1"/>
    <xf numFmtId="0" fontId="1" fillId="3" borderId="22" xfId="0" applyFont="1" applyFill="1" applyBorder="1" applyAlignment="1" applyProtection="1">
      <alignment horizontal="left" vertical="center" wrapText="1"/>
    </xf>
    <xf numFmtId="0" fontId="1" fillId="5" borderId="22" xfId="0" applyFont="1" applyFill="1" applyBorder="1" applyAlignment="1" applyProtection="1">
      <alignment horizontal="left" vertical="center" wrapText="1"/>
    </xf>
    <xf numFmtId="0" fontId="1" fillId="0" borderId="0" xfId="0" applyFont="1" applyBorder="1" applyAlignment="1" applyProtection="1">
      <alignment horizontal="left" wrapText="1"/>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4" borderId="0" xfId="0" quotePrefix="1" applyFont="1" applyFill="1" applyProtection="1"/>
    <xf numFmtId="0" fontId="1" fillId="0" borderId="20" xfId="0" quotePrefix="1" applyFont="1" applyBorder="1" applyProtection="1"/>
    <xf numFmtId="0" fontId="1" fillId="3" borderId="22" xfId="0" applyFont="1" applyFill="1" applyBorder="1" applyAlignment="1" applyProtection="1">
      <alignment horizontal="center" vertical="center"/>
    </xf>
    <xf numFmtId="0" fontId="1" fillId="5" borderId="22" xfId="0" applyFont="1" applyFill="1" applyBorder="1" applyAlignment="1" applyProtection="1">
      <alignment horizontal="center" vertical="center"/>
    </xf>
    <xf numFmtId="0" fontId="1" fillId="6" borderId="0" xfId="0" applyFont="1" applyFill="1"/>
    <xf numFmtId="0" fontId="15" fillId="0" borderId="0" xfId="0" applyFont="1" applyBorder="1" applyProtection="1"/>
    <xf numFmtId="0" fontId="11" fillId="0" borderId="9" xfId="0" applyFont="1" applyFill="1" applyBorder="1" applyProtection="1">
      <protection locked="0"/>
    </xf>
    <xf numFmtId="0" fontId="16" fillId="0" borderId="0" xfId="0" applyFont="1" applyBorder="1" applyAlignment="1" applyProtection="1">
      <alignment horizontal="center" wrapText="1"/>
    </xf>
    <xf numFmtId="0" fontId="17" fillId="0" borderId="0" xfId="0" applyFont="1" applyBorder="1" applyProtection="1"/>
    <xf numFmtId="0" fontId="18" fillId="0" borderId="0" xfId="0" applyFont="1" applyBorder="1" applyProtection="1"/>
    <xf numFmtId="0" fontId="18" fillId="0" borderId="0" xfId="0" applyFont="1" applyBorder="1" applyAlignment="1" applyProtection="1">
      <alignment horizontal="center"/>
    </xf>
    <xf numFmtId="0" fontId="1" fillId="7" borderId="17" xfId="0" applyFont="1" applyFill="1" applyBorder="1" applyProtection="1"/>
    <xf numFmtId="0" fontId="1" fillId="7" borderId="14" xfId="0" applyFont="1" applyFill="1" applyBorder="1" applyProtection="1"/>
    <xf numFmtId="0" fontId="1" fillId="7" borderId="19" xfId="0" applyFont="1" applyFill="1" applyBorder="1" applyProtection="1"/>
    <xf numFmtId="0" fontId="19" fillId="0" borderId="0" xfId="0" applyFont="1" applyBorder="1" applyProtection="1"/>
    <xf numFmtId="0" fontId="6" fillId="3" borderId="11" xfId="1" quotePrefix="1" applyFont="1" applyFill="1" applyBorder="1" applyAlignment="1" applyProtection="1">
      <alignment horizontal="center" vertical="center" wrapText="1"/>
      <protection locked="0"/>
    </xf>
    <xf numFmtId="0" fontId="6" fillId="3" borderId="26" xfId="1" quotePrefix="1" applyFont="1" applyFill="1" applyBorder="1" applyAlignment="1" applyProtection="1">
      <alignment horizontal="center" vertical="center" wrapText="1"/>
      <protection locked="0"/>
    </xf>
    <xf numFmtId="0" fontId="6" fillId="3" borderId="13" xfId="1" quotePrefix="1" applyFont="1" applyFill="1" applyBorder="1" applyAlignment="1" applyProtection="1">
      <alignment horizontal="center" vertical="center" wrapText="1"/>
      <protection locked="0"/>
    </xf>
    <xf numFmtId="0" fontId="6" fillId="3" borderId="10" xfId="1" quotePrefix="1" applyFont="1" applyFill="1" applyBorder="1" applyAlignment="1" applyProtection="1">
      <alignment horizontal="center" vertical="center" wrapText="1"/>
      <protection locked="0"/>
    </xf>
    <xf numFmtId="0" fontId="6" fillId="3" borderId="12" xfId="1" quotePrefix="1" applyFont="1" applyFill="1" applyBorder="1" applyAlignment="1" applyProtection="1">
      <alignment horizontal="center" vertical="center" wrapText="1"/>
      <protection locked="0"/>
    </xf>
    <xf numFmtId="0" fontId="1" fillId="0" borderId="0" xfId="0" applyFont="1" applyBorder="1" applyAlignment="1" applyProtection="1">
      <alignment horizontal="left"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0" xfId="0" applyFont="1" applyFill="1" applyBorder="1" applyAlignment="1" applyProtection="1">
      <alignment horizontal="left" wrapText="1"/>
    </xf>
    <xf numFmtId="0" fontId="2" fillId="0" borderId="0" xfId="0" applyFont="1" applyBorder="1" applyAlignment="1" applyProtection="1">
      <alignment horizontal="left" vertical="top"/>
      <protection locked="0"/>
    </xf>
    <xf numFmtId="0" fontId="1" fillId="3" borderId="23"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wrapText="1"/>
      <protection locked="0"/>
    </xf>
    <xf numFmtId="0" fontId="1" fillId="5" borderId="23" xfId="0" applyFont="1" applyFill="1" applyBorder="1" applyAlignment="1" applyProtection="1">
      <alignment horizontal="left" vertical="center" wrapText="1"/>
      <protection locked="0"/>
    </xf>
    <xf numFmtId="0" fontId="1" fillId="5" borderId="25" xfId="0" applyFont="1" applyFill="1" applyBorder="1" applyAlignment="1" applyProtection="1">
      <alignment horizontal="left" vertical="center" wrapText="1"/>
      <protection locked="0"/>
    </xf>
    <xf numFmtId="0" fontId="1" fillId="5" borderId="24" xfId="0" applyFont="1" applyFill="1" applyBorder="1" applyAlignment="1" applyProtection="1">
      <alignment horizontal="left" vertical="center" wrapText="1"/>
      <protection locked="0"/>
    </xf>
    <xf numFmtId="0" fontId="2" fillId="0" borderId="0" xfId="0" applyFont="1" applyBorder="1" applyAlignment="1" applyProtection="1">
      <alignment horizontal="left"/>
      <protection locked="0"/>
    </xf>
    <xf numFmtId="0" fontId="1" fillId="3" borderId="22" xfId="0" applyFont="1" applyFill="1" applyBorder="1" applyAlignment="1" applyProtection="1">
      <alignment horizontal="left" vertical="center" wrapText="1"/>
      <protection locked="0"/>
    </xf>
    <xf numFmtId="0" fontId="1" fillId="5" borderId="22" xfId="0" applyFont="1" applyFill="1" applyBorder="1" applyAlignment="1" applyProtection="1">
      <alignment horizontal="left" vertical="center" wrapText="1"/>
      <protection locked="0"/>
    </xf>
    <xf numFmtId="0" fontId="1" fillId="0" borderId="22"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0" fontId="1" fillId="5" borderId="23" xfId="0" applyFont="1" applyFill="1" applyBorder="1" applyAlignment="1" applyProtection="1">
      <alignment horizontal="left" vertical="center" wrapText="1"/>
    </xf>
    <xf numFmtId="0" fontId="1" fillId="5" borderId="25" xfId="0" applyFont="1" applyFill="1" applyBorder="1" applyAlignment="1" applyProtection="1">
      <alignment horizontal="left" vertical="center" wrapText="1"/>
    </xf>
    <xf numFmtId="0" fontId="1" fillId="5" borderId="24" xfId="0" applyFont="1" applyFill="1" applyBorder="1" applyAlignment="1" applyProtection="1">
      <alignment horizontal="left" vertical="center" wrapText="1"/>
    </xf>
    <xf numFmtId="0" fontId="1" fillId="3" borderId="23" xfId="0" applyFont="1" applyFill="1" applyBorder="1" applyAlignment="1" applyProtection="1">
      <alignment horizontal="left" vertical="center" wrapText="1"/>
    </xf>
    <xf numFmtId="0" fontId="1" fillId="3" borderId="25" xfId="0" applyFont="1" applyFill="1" applyBorder="1" applyAlignment="1" applyProtection="1">
      <alignment horizontal="left" vertical="center" wrapText="1"/>
    </xf>
    <xf numFmtId="0" fontId="1" fillId="3" borderId="24" xfId="0" applyFont="1" applyFill="1" applyBorder="1" applyAlignment="1" applyProtection="1">
      <alignment horizontal="left" vertical="center" wrapText="1"/>
    </xf>
    <xf numFmtId="0" fontId="18" fillId="0" borderId="0" xfId="0" applyFont="1" applyBorder="1" applyAlignment="1" applyProtection="1">
      <alignment horizontal="center"/>
    </xf>
    <xf numFmtId="0" fontId="13" fillId="0" borderId="0" xfId="0" applyFont="1" applyBorder="1" applyAlignment="1" applyProtection="1">
      <alignment horizontal="center"/>
    </xf>
    <xf numFmtId="0" fontId="1" fillId="0" borderId="1"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2" fillId="0" borderId="23"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cellXfs>
  <cellStyles count="2">
    <cellStyle name="Hyperlink" xfId="1" builtinId="8"/>
    <cellStyle name="Normal" xfId="0" builtinId="0"/>
  </cellStyles>
  <dxfs count="284">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ill>
        <patternFill>
          <bgColor rgb="FF63BE7B"/>
        </patternFill>
      </fill>
    </dxf>
    <dxf>
      <fill>
        <patternFill>
          <bgColor rgb="FFF8696B"/>
        </patternFill>
      </fill>
    </dxf>
    <dxf>
      <font>
        <color theme="0"/>
      </font>
      <border>
        <left/>
        <right/>
        <top/>
        <bottom/>
        <vertical/>
        <horizontal/>
      </border>
    </dxf>
    <dxf>
      <font>
        <color theme="0"/>
      </font>
      <border>
        <left/>
        <right/>
        <top/>
        <bottom/>
        <vertical/>
        <horizontal/>
      </border>
    </dxf>
    <dxf>
      <font>
        <color theme="0"/>
      </font>
    </dxf>
    <dxf>
      <font>
        <color theme="0"/>
      </font>
      <border>
        <left/>
        <right/>
        <top/>
        <bottom/>
        <vertical/>
        <horizontal/>
      </border>
    </dxf>
  </dxfs>
  <tableStyles count="0" defaultTableStyle="TableStyleMedium2" defaultPivotStyle="PivotStyleMedium9"/>
  <colors>
    <mruColors>
      <color rgb="FF009EDD"/>
      <color rgb="FFFED501"/>
      <color rgb="FF9ACE6A"/>
      <color rgb="FF0D78C1"/>
      <color rgb="FFD8022C"/>
      <color rgb="FFF8696B"/>
      <color rgb="FF63BE7B"/>
      <color rgb="FF014F42"/>
      <color rgb="FFFBA977"/>
      <color rgb="FFFEEB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10</xdr:row>
      <xdr:rowOff>67425</xdr:rowOff>
    </xdr:to>
    <xdr:pic>
      <xdr:nvPicPr>
        <xdr:cNvPr id="11" name="Picture 10"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3" name="Picture 2"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xdr:row>
      <xdr:rowOff>47625</xdr:rowOff>
    </xdr:from>
    <xdr:to>
      <xdr:col>5</xdr:col>
      <xdr:colOff>447466</xdr:colOff>
      <xdr:row>9</xdr:row>
      <xdr:rowOff>39825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209550"/>
          <a:ext cx="1666666" cy="144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1</xdr:row>
      <xdr:rowOff>47625</xdr:rowOff>
    </xdr:from>
    <xdr:to>
      <xdr:col>5</xdr:col>
      <xdr:colOff>447466</xdr:colOff>
      <xdr:row>9</xdr:row>
      <xdr:rowOff>39825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 y="209550"/>
          <a:ext cx="1666666" cy="144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3" name="Picture 2"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492748</xdr:colOff>
      <xdr:row>11</xdr:row>
      <xdr:rowOff>10275</xdr:rowOff>
    </xdr:to>
    <xdr:pic>
      <xdr:nvPicPr>
        <xdr:cNvPr id="4" name="Picture 3" descr="C:\Users\Joe.Glesta\AppData\Local\Microsoft\Windows\Temporary Internet Files\Content.Outlook\5QCU7YGD\CRC logo COLOUR (2).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323850"/>
          <a:ext cx="1102348" cy="1620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pageSetUpPr autoPageBreaks="0"/>
  </sheetPr>
  <dimension ref="A1:U42"/>
  <sheetViews>
    <sheetView showGridLines="0" showRowColHeaders="0" tabSelected="1" topLeftCell="A7" zoomScaleNormal="100" workbookViewId="0"/>
  </sheetViews>
  <sheetFormatPr defaultColWidth="9.140625" defaultRowHeight="12.75" x14ac:dyDescent="0.2"/>
  <cols>
    <col min="1" max="1" width="2.7109375" style="11" customWidth="1"/>
    <col min="2" max="2" width="5.7109375" style="11" customWidth="1"/>
    <col min="3" max="3" width="1.7109375" style="11" customWidth="1"/>
    <col min="4" max="5" width="9.140625" style="11"/>
    <col min="6" max="6" width="15.7109375" style="11" customWidth="1"/>
    <col min="7" max="7" width="2.7109375" style="11" customWidth="1"/>
    <col min="8" max="8" width="72.7109375" style="11" customWidth="1"/>
    <col min="9" max="9" width="5.7109375" style="11" customWidth="1"/>
    <col min="10" max="18" width="9.140625" style="11"/>
    <col min="19" max="19" width="9.140625" style="12"/>
    <col min="20" max="20" width="9.140625" style="13"/>
    <col min="21" max="21" width="9.140625" style="12"/>
    <col min="22" max="16384" width="9.140625" style="11"/>
  </cols>
  <sheetData>
    <row r="1" spans="1:18" x14ac:dyDescent="0.2">
      <c r="A1" s="41"/>
    </row>
    <row r="2" spans="1:18" x14ac:dyDescent="0.2">
      <c r="B2" s="81"/>
      <c r="C2" s="8"/>
      <c r="D2" s="8"/>
      <c r="E2" s="8"/>
      <c r="F2" s="8"/>
      <c r="G2" s="9"/>
      <c r="H2" s="8"/>
      <c r="I2" s="10"/>
    </row>
    <row r="3" spans="1:18" x14ac:dyDescent="0.2">
      <c r="B3" s="80"/>
      <c r="C3" s="15"/>
      <c r="D3" s="15"/>
      <c r="E3" s="15"/>
      <c r="F3" s="15"/>
      <c r="G3" s="16"/>
      <c r="H3" s="15"/>
      <c r="I3" s="17"/>
    </row>
    <row r="4" spans="1:18" x14ac:dyDescent="0.2">
      <c r="B4" s="80"/>
      <c r="C4" s="15"/>
      <c r="D4" s="15"/>
      <c r="E4" s="15"/>
      <c r="F4" s="15"/>
      <c r="G4" s="16"/>
      <c r="H4" s="15"/>
      <c r="I4" s="17"/>
    </row>
    <row r="5" spans="1:18" ht="13.15" customHeight="1" x14ac:dyDescent="0.2">
      <c r="B5" s="80"/>
      <c r="C5" s="15"/>
      <c r="D5" s="15"/>
      <c r="E5" s="15"/>
      <c r="F5" s="15"/>
      <c r="G5" s="16"/>
      <c r="H5" s="15"/>
      <c r="I5" s="17"/>
    </row>
    <row r="6" spans="1:18" x14ac:dyDescent="0.2">
      <c r="B6" s="80"/>
      <c r="C6" s="15"/>
      <c r="D6" s="15"/>
      <c r="E6" s="15"/>
      <c r="F6" s="15"/>
      <c r="G6" s="16"/>
      <c r="H6" s="15"/>
      <c r="I6" s="17"/>
    </row>
    <row r="7" spans="1:18" x14ac:dyDescent="0.2">
      <c r="B7" s="80"/>
      <c r="C7" s="15"/>
      <c r="D7" s="15"/>
      <c r="E7" s="15"/>
      <c r="F7" s="15"/>
      <c r="G7" s="16"/>
      <c r="H7" s="15"/>
      <c r="I7" s="17"/>
    </row>
    <row r="8" spans="1:18" ht="15.75" x14ac:dyDescent="0.25">
      <c r="B8" s="80"/>
      <c r="C8" s="15"/>
      <c r="D8" s="18"/>
      <c r="E8" s="15"/>
      <c r="F8" s="15"/>
      <c r="G8" s="16"/>
      <c r="H8" s="15"/>
      <c r="I8" s="17"/>
    </row>
    <row r="9" spans="1:18" ht="30" x14ac:dyDescent="0.4">
      <c r="B9" s="80"/>
      <c r="C9" s="15"/>
      <c r="D9" s="15"/>
      <c r="E9" s="15"/>
      <c r="F9" s="15"/>
      <c r="G9" s="16"/>
      <c r="H9" s="76" t="s">
        <v>162</v>
      </c>
      <c r="I9" s="17"/>
      <c r="P9" s="12"/>
      <c r="Q9" s="12"/>
      <c r="R9" s="12"/>
    </row>
    <row r="10" spans="1:18" x14ac:dyDescent="0.2">
      <c r="B10" s="80"/>
      <c r="C10" s="15"/>
      <c r="D10" s="15"/>
      <c r="E10" s="15"/>
      <c r="F10" s="15"/>
      <c r="G10" s="16"/>
      <c r="H10" s="15"/>
      <c r="I10" s="17"/>
      <c r="P10" s="12"/>
      <c r="Q10" s="12"/>
      <c r="R10" s="12"/>
    </row>
    <row r="11" spans="1:18" x14ac:dyDescent="0.2">
      <c r="B11" s="80"/>
      <c r="C11" s="15"/>
      <c r="D11" s="15"/>
      <c r="E11" s="15"/>
      <c r="F11" s="15"/>
      <c r="G11" s="16"/>
      <c r="H11" s="15"/>
      <c r="I11" s="17"/>
      <c r="P11" s="12"/>
      <c r="Q11" s="12"/>
      <c r="R11" s="12"/>
    </row>
    <row r="12" spans="1:18" ht="14.25" x14ac:dyDescent="0.2">
      <c r="B12" s="80"/>
      <c r="C12" s="15"/>
      <c r="D12" s="15"/>
      <c r="E12" s="15"/>
      <c r="F12" s="15"/>
      <c r="G12" s="16"/>
      <c r="H12" s="19" t="s">
        <v>21</v>
      </c>
      <c r="I12" s="20"/>
      <c r="P12" s="12"/>
      <c r="Q12" s="12"/>
      <c r="R12" s="12"/>
    </row>
    <row r="13" spans="1:18" x14ac:dyDescent="0.2">
      <c r="B13" s="80"/>
      <c r="C13" s="15"/>
      <c r="D13" s="15"/>
      <c r="E13" s="15"/>
      <c r="F13" s="15"/>
      <c r="G13" s="16"/>
      <c r="H13" s="15"/>
      <c r="I13" s="17"/>
      <c r="P13" s="12"/>
      <c r="Q13" s="12"/>
      <c r="R13" s="12"/>
    </row>
    <row r="14" spans="1:18" ht="15" x14ac:dyDescent="0.25">
      <c r="B14" s="80"/>
      <c r="C14" s="15"/>
      <c r="D14" s="15"/>
      <c r="E14" s="15"/>
      <c r="F14" s="21" t="s">
        <v>137</v>
      </c>
      <c r="G14" s="15"/>
      <c r="H14" s="5"/>
      <c r="I14" s="17"/>
      <c r="P14" s="12"/>
      <c r="Q14" s="12"/>
      <c r="R14" s="12"/>
    </row>
    <row r="15" spans="1:18" ht="14.25" x14ac:dyDescent="0.2">
      <c r="B15" s="80"/>
      <c r="C15" s="15"/>
      <c r="D15" s="15"/>
      <c r="E15" s="15"/>
      <c r="F15" s="22"/>
      <c r="G15" s="16"/>
      <c r="H15" s="15"/>
      <c r="I15" s="17"/>
      <c r="P15" s="12"/>
      <c r="Q15" s="12"/>
      <c r="R15" s="12"/>
    </row>
    <row r="16" spans="1:18" ht="15" x14ac:dyDescent="0.25">
      <c r="B16" s="80"/>
      <c r="C16" s="15"/>
      <c r="D16" s="15"/>
      <c r="E16" s="15"/>
      <c r="F16" s="21" t="s">
        <v>138</v>
      </c>
      <c r="G16" s="15"/>
      <c r="H16" s="5"/>
      <c r="I16" s="17"/>
      <c r="P16" s="12"/>
      <c r="Q16" s="12"/>
      <c r="R16" s="12"/>
    </row>
    <row r="17" spans="2:18" ht="15" x14ac:dyDescent="0.25">
      <c r="B17" s="80"/>
      <c r="C17" s="15"/>
      <c r="D17" s="15"/>
      <c r="E17" s="15"/>
      <c r="F17" s="21"/>
      <c r="G17" s="15"/>
      <c r="H17" s="15"/>
      <c r="I17" s="17"/>
      <c r="P17" s="12"/>
      <c r="Q17" s="12"/>
      <c r="R17" s="12"/>
    </row>
    <row r="18" spans="2:18" ht="15" x14ac:dyDescent="0.25">
      <c r="B18" s="80"/>
      <c r="C18" s="15"/>
      <c r="D18" s="15"/>
      <c r="E18" s="15"/>
      <c r="F18" s="21" t="s">
        <v>163</v>
      </c>
      <c r="G18" s="15"/>
      <c r="H18" s="5"/>
      <c r="I18" s="17"/>
      <c r="P18" s="12"/>
      <c r="Q18" s="12"/>
      <c r="R18" s="12"/>
    </row>
    <row r="19" spans="2:18" x14ac:dyDescent="0.2">
      <c r="B19" s="80"/>
      <c r="C19" s="15"/>
      <c r="D19" s="15"/>
      <c r="E19" s="15"/>
      <c r="F19" s="15"/>
      <c r="G19" s="16"/>
      <c r="H19" s="15"/>
      <c r="I19" s="17"/>
      <c r="P19" s="12"/>
      <c r="Q19" s="12"/>
      <c r="R19" s="12"/>
    </row>
    <row r="20" spans="2:18" ht="15" x14ac:dyDescent="0.25">
      <c r="B20" s="80"/>
      <c r="C20" s="15"/>
      <c r="D20" s="15"/>
      <c r="E20" s="15"/>
      <c r="F20" s="23" t="s">
        <v>5</v>
      </c>
      <c r="G20" s="15"/>
      <c r="H20" s="75" t="s">
        <v>24</v>
      </c>
      <c r="I20" s="17"/>
      <c r="P20" s="12"/>
      <c r="Q20" s="12"/>
      <c r="R20" s="12"/>
    </row>
    <row r="21" spans="2:18" ht="15" x14ac:dyDescent="0.25">
      <c r="B21" s="80"/>
      <c r="C21" s="15"/>
      <c r="D21" s="15"/>
      <c r="E21" s="15"/>
      <c r="F21" s="21"/>
      <c r="G21" s="15"/>
      <c r="H21" s="15"/>
      <c r="I21" s="17"/>
      <c r="P21" s="12"/>
      <c r="Q21" s="12"/>
      <c r="R21" s="12"/>
    </row>
    <row r="22" spans="2:18" ht="15" x14ac:dyDescent="0.25">
      <c r="B22" s="80"/>
      <c r="C22" s="15"/>
      <c r="D22" s="15"/>
      <c r="E22" s="15"/>
      <c r="F22" s="23" t="str">
        <f>IF(H20='List options'!B3,"Operating project type:",IF(H20='List options'!B4,"Asset type:"," "))</f>
        <v>Asset type:</v>
      </c>
      <c r="G22" s="15"/>
      <c r="H22" s="75" t="s">
        <v>15</v>
      </c>
      <c r="I22" s="17"/>
      <c r="P22" s="12"/>
      <c r="Q22" s="12"/>
      <c r="R22" s="12"/>
    </row>
    <row r="23" spans="2:18" ht="15" x14ac:dyDescent="0.25">
      <c r="B23" s="80"/>
      <c r="C23" s="15"/>
      <c r="D23" s="15"/>
      <c r="E23" s="15"/>
      <c r="F23" s="24"/>
      <c r="G23" s="16"/>
      <c r="H23" s="15"/>
      <c r="I23" s="17"/>
      <c r="P23" s="12"/>
      <c r="Q23" s="12"/>
      <c r="R23" s="12"/>
    </row>
    <row r="24" spans="2:18" ht="15" x14ac:dyDescent="0.25">
      <c r="B24" s="80"/>
      <c r="C24" s="15"/>
      <c r="D24" s="15"/>
      <c r="E24" s="15"/>
      <c r="F24" s="23" t="s">
        <v>6</v>
      </c>
      <c r="G24" s="15"/>
      <c r="H24" s="75" t="s">
        <v>4</v>
      </c>
      <c r="I24" s="17"/>
      <c r="P24" s="12"/>
      <c r="Q24" s="12"/>
      <c r="R24" s="12"/>
    </row>
    <row r="25" spans="2:18" x14ac:dyDescent="0.2">
      <c r="B25" s="80"/>
      <c r="C25" s="15"/>
      <c r="D25" s="15"/>
      <c r="E25" s="15"/>
      <c r="F25" s="25"/>
      <c r="G25" s="15"/>
      <c r="H25" s="15"/>
      <c r="I25" s="17"/>
      <c r="P25" s="12"/>
      <c r="Q25" s="12"/>
      <c r="R25" s="12"/>
    </row>
    <row r="26" spans="2:18" ht="12.75" customHeight="1" x14ac:dyDescent="0.25">
      <c r="B26" s="80"/>
      <c r="C26" s="15"/>
      <c r="D26" s="26"/>
      <c r="E26" s="15"/>
      <c r="F26" s="15"/>
      <c r="G26" s="27"/>
      <c r="H26" s="28" t="s">
        <v>164</v>
      </c>
      <c r="I26" s="17"/>
      <c r="P26" s="12"/>
      <c r="Q26" s="12"/>
      <c r="R26" s="12"/>
    </row>
    <row r="27" spans="2:18" ht="12.75" customHeight="1" x14ac:dyDescent="0.2">
      <c r="B27" s="80"/>
      <c r="C27" s="15"/>
      <c r="D27" s="15"/>
      <c r="E27" s="15"/>
      <c r="F27" s="15"/>
      <c r="G27" s="27"/>
      <c r="H27" s="22"/>
      <c r="I27" s="17"/>
      <c r="P27" s="12"/>
      <c r="Q27" s="12"/>
      <c r="R27" s="12"/>
    </row>
    <row r="28" spans="2:18" ht="14.25" x14ac:dyDescent="0.2">
      <c r="B28" s="80"/>
      <c r="C28" s="15"/>
      <c r="D28" s="15"/>
      <c r="E28" s="15"/>
      <c r="F28" s="29"/>
      <c r="G28" s="30" t="s">
        <v>0</v>
      </c>
      <c r="H28" s="31" t="s">
        <v>22</v>
      </c>
      <c r="I28" s="17"/>
      <c r="P28" s="12"/>
      <c r="Q28" s="12"/>
      <c r="R28" s="12"/>
    </row>
    <row r="29" spans="2:18" ht="14.25" x14ac:dyDescent="0.2">
      <c r="B29" s="80"/>
      <c r="C29" s="15"/>
      <c r="D29" s="15"/>
      <c r="E29" s="15"/>
      <c r="F29" s="29"/>
      <c r="G29" s="30" t="s">
        <v>1</v>
      </c>
      <c r="H29" s="32" t="s">
        <v>165</v>
      </c>
      <c r="I29" s="17"/>
      <c r="P29" s="12"/>
      <c r="Q29" s="12"/>
      <c r="R29" s="12"/>
    </row>
    <row r="30" spans="2:18" ht="14.25" x14ac:dyDescent="0.2">
      <c r="B30" s="80"/>
      <c r="C30" s="15"/>
      <c r="D30" s="15"/>
      <c r="E30" s="15"/>
      <c r="F30" s="29"/>
      <c r="G30" s="30" t="s">
        <v>157</v>
      </c>
      <c r="H30" s="32" t="s">
        <v>237</v>
      </c>
      <c r="I30" s="17"/>
      <c r="P30" s="12"/>
      <c r="Q30" s="12"/>
      <c r="R30" s="12"/>
    </row>
    <row r="31" spans="2:18" ht="14.25" x14ac:dyDescent="0.2">
      <c r="B31" s="80"/>
      <c r="C31" s="15"/>
      <c r="D31" s="15"/>
      <c r="E31" s="15"/>
      <c r="F31" s="29"/>
      <c r="G31" s="30" t="s">
        <v>158</v>
      </c>
      <c r="H31" s="32" t="s">
        <v>166</v>
      </c>
      <c r="I31" s="17"/>
      <c r="P31" s="12"/>
      <c r="Q31" s="12"/>
      <c r="R31" s="12"/>
    </row>
    <row r="32" spans="2:18" ht="14.25" x14ac:dyDescent="0.2">
      <c r="B32" s="80"/>
      <c r="C32" s="15"/>
      <c r="D32" s="15"/>
      <c r="E32" s="15"/>
      <c r="F32" s="29"/>
      <c r="G32" s="30" t="s">
        <v>236</v>
      </c>
      <c r="H32" s="32" t="s">
        <v>167</v>
      </c>
      <c r="I32" s="17"/>
      <c r="P32" s="12"/>
      <c r="Q32" s="12"/>
      <c r="R32" s="12"/>
    </row>
    <row r="33" spans="2:18" ht="14.25" x14ac:dyDescent="0.2">
      <c r="B33" s="80"/>
      <c r="C33" s="15"/>
      <c r="D33" s="15"/>
      <c r="E33" s="15"/>
      <c r="F33" s="29"/>
      <c r="G33" s="30"/>
      <c r="H33" s="33"/>
      <c r="I33" s="17"/>
      <c r="P33" s="12"/>
      <c r="Q33" s="12"/>
      <c r="R33" s="12"/>
    </row>
    <row r="34" spans="2:18" ht="270.75" customHeight="1" x14ac:dyDescent="0.2">
      <c r="B34" s="80"/>
      <c r="C34" s="15"/>
      <c r="D34" s="15"/>
      <c r="E34" s="15"/>
      <c r="F34" s="29"/>
      <c r="G34" s="30"/>
      <c r="H34" s="34" t="str">
        <f>IF(H22='List options'!B17,'Cover page options'!D4,'Cover page options'!B4)</f>
        <v>This tool is designed to help you consider how climate change might impact your project, and how to make it more resilient to climate change. After completing the tool, you will have developed a simple Adaptation Action Plan for your project.
In south-eastern Australia, climate change is projected to increase average daily temperatures and the incidence of heatwaves, intensify rainfall events and extreme weather and decrease average annual rainfall.
These changes will affect infrastructure, communities and local environments.
Effective adaptation will help ensure Councils remain able to achieve their objectives and continue to deliver high-quality services to their local communities.
For more information about adaptation visit xx</v>
      </c>
      <c r="I34" s="17"/>
      <c r="M34" s="69"/>
      <c r="P34" s="12"/>
      <c r="Q34" s="12"/>
      <c r="R34" s="12"/>
    </row>
    <row r="35" spans="2:18" ht="12.75" customHeight="1" thickBot="1" x14ac:dyDescent="0.25">
      <c r="B35" s="80"/>
      <c r="C35" s="15"/>
      <c r="D35" s="15"/>
      <c r="E35" s="15"/>
      <c r="F35" s="29"/>
      <c r="G35" s="16"/>
      <c r="H35" s="35"/>
      <c r="I35" s="17"/>
    </row>
    <row r="36" spans="2:18" ht="12.75" customHeight="1" x14ac:dyDescent="0.2">
      <c r="B36" s="80"/>
      <c r="C36" s="15"/>
      <c r="D36" s="15"/>
      <c r="E36" s="15"/>
      <c r="F36" s="15"/>
      <c r="G36" s="36"/>
      <c r="H36" s="84" t="str">
        <f>IFERROR(IF('List options'!B32=0,"Please select project type",HYPERLINK("#"&amp;'List options'!B32&amp;"!A1","Begin Adaptation Guidance Tool")),"Please select project type")</f>
        <v>Begin Adaptation Guidance Tool</v>
      </c>
      <c r="I36" s="17"/>
    </row>
    <row r="37" spans="2:18" ht="13.5" customHeight="1" x14ac:dyDescent="0.2">
      <c r="B37" s="80"/>
      <c r="C37" s="15"/>
      <c r="D37" s="15"/>
      <c r="E37" s="15"/>
      <c r="F37" s="15"/>
      <c r="G37" s="16"/>
      <c r="H37" s="85"/>
      <c r="I37" s="17" t="s">
        <v>240</v>
      </c>
      <c r="M37" s="69"/>
    </row>
    <row r="38" spans="2:18" ht="13.5" customHeight="1" thickBot="1" x14ac:dyDescent="0.25">
      <c r="B38" s="80"/>
      <c r="C38" s="15"/>
      <c r="D38" s="15"/>
      <c r="E38" s="15"/>
      <c r="F38" s="15"/>
      <c r="G38" s="16"/>
      <c r="H38" s="86"/>
      <c r="I38" s="17"/>
      <c r="M38" s="69"/>
    </row>
    <row r="39" spans="2:18" ht="13.5" customHeight="1" x14ac:dyDescent="0.2">
      <c r="B39" s="82"/>
      <c r="C39" s="38"/>
      <c r="D39" s="38"/>
      <c r="E39" s="38"/>
      <c r="F39" s="38"/>
      <c r="G39" s="38"/>
      <c r="H39" s="39"/>
      <c r="I39" s="40"/>
    </row>
    <row r="41" spans="2:18" ht="12.75" customHeight="1" x14ac:dyDescent="0.2"/>
    <row r="42" spans="2:18" ht="13.5" customHeight="1" x14ac:dyDescent="0.2"/>
  </sheetData>
  <sheetProtection sheet="1" objects="1" scenarios="1" selectLockedCells="1"/>
  <mergeCells count="1">
    <mergeCell ref="H36:H38"/>
  </mergeCells>
  <conditionalFormatting sqref="H24">
    <cfRule type="expression" dxfId="283" priority="4">
      <formula>$H$20&lt;&gt;"Capital"</formula>
    </cfRule>
  </conditionalFormatting>
  <conditionalFormatting sqref="F24">
    <cfRule type="expression" dxfId="282" priority="3">
      <formula>$H$20&lt;&gt;"Capital"</formula>
    </cfRule>
  </conditionalFormatting>
  <conditionalFormatting sqref="H22">
    <cfRule type="expression" dxfId="281" priority="1">
      <formula>$H$20="Please select from drop down list"</formula>
    </cfRule>
    <cfRule type="expression" dxfId="280" priority="2">
      <formula>$H$20=""</formula>
    </cfRule>
  </conditionalFormatting>
  <dataValidations count="3">
    <dataValidation type="list" allowBlank="1" showInputMessage="1" showErrorMessage="1" sqref="H20">
      <formula1>Type</formula1>
    </dataValidation>
    <dataValidation type="list" allowBlank="1" showInputMessage="1" showErrorMessage="1" sqref="H22">
      <formula1>INDIRECT(H20)</formula1>
    </dataValidation>
    <dataValidation type="list" allowBlank="1" showInputMessage="1" showErrorMessage="1" promptTitle="TIP: Selecting asset life" prompt="If different components of the asset have different lifespans, pick the longest relevant lifespan. For example if you are resealing a road - only select the lifespan of the reseal. If you are building a new road, select the lifespan of the entire road." sqref="H24">
      <formula1>Year</formula1>
    </dataValidation>
  </dataValidations>
  <pageMargins left="0.7" right="0.7" top="0.75" bottom="0.75" header="0.3" footer="0.3"/>
  <pageSetup paperSize="9" scale="72" orientation="portrait" r:id="rId1"/>
  <colBreaks count="1" manualBreakCount="1">
    <brk id="9" max="1048575" man="1"/>
  </colBreaks>
  <ignoredErrors>
    <ignoredError sqref="G37 G28:G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pageSetUpPr autoPageBreaks="0"/>
  </sheetPr>
  <dimension ref="A1:Q69"/>
  <sheetViews>
    <sheetView showGridLines="0" showRowColHeaders="0" zoomScaleNormal="100" zoomScaleSheetLayoutView="70"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15"/>
      <c r="I8" s="15"/>
      <c r="J8" s="15"/>
      <c r="K8" s="15"/>
      <c r="L8" s="15"/>
      <c r="M8" s="15"/>
      <c r="N8" s="15"/>
      <c r="O8" s="15"/>
      <c r="P8" s="15"/>
      <c r="Q8" s="17"/>
    </row>
    <row r="9" spans="1:17" ht="13.15" customHeight="1" x14ac:dyDescent="0.25">
      <c r="B9" s="80"/>
      <c r="C9" s="15"/>
      <c r="D9" s="15"/>
      <c r="E9" s="15"/>
      <c r="F9" s="15"/>
      <c r="G9" s="15"/>
      <c r="H9"/>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ht="25.5" customHeight="1" x14ac:dyDescent="0.2">
      <c r="B15" s="80"/>
      <c r="C15" s="15"/>
      <c r="D15" s="15"/>
      <c r="E15" s="89" t="s">
        <v>243</v>
      </c>
      <c r="F15" s="89"/>
      <c r="G15" s="89"/>
      <c r="H15" s="89"/>
      <c r="I15" s="89"/>
      <c r="J15" s="89"/>
      <c r="K15" s="89"/>
      <c r="L15" s="89"/>
      <c r="M15" s="89"/>
      <c r="N15" s="89"/>
      <c r="O15" s="89"/>
      <c r="P15" s="89"/>
      <c r="Q15" s="17"/>
    </row>
    <row r="16" spans="1:17" x14ac:dyDescent="0.2">
      <c r="B16" s="80"/>
      <c r="C16" s="15"/>
      <c r="D16" s="15"/>
      <c r="E16" s="15"/>
      <c r="F16" s="15"/>
      <c r="G16" s="15"/>
      <c r="H16" s="15"/>
      <c r="I16" s="15"/>
      <c r="J16" s="15"/>
      <c r="K16" s="15"/>
      <c r="L16" s="15"/>
      <c r="M16" s="15"/>
      <c r="N16" s="15"/>
      <c r="O16" s="15"/>
      <c r="P16" s="15"/>
      <c r="Q16" s="17"/>
    </row>
    <row r="17" spans="2:17" ht="76.5" customHeight="1" x14ac:dyDescent="0.2">
      <c r="B17" s="80"/>
      <c r="C17" s="15"/>
      <c r="D17" s="15"/>
      <c r="E17" s="89" t="str">
        <f>Scenarios!C2</f>
        <v>• Increase in the average annual temperature by 0.6°C (less in winter)
• Increase in the number of hot days over 40°C (single days increase by 8%, 3 consecutive days increase by 40%)
• Decrease in average annual rainfall by 3% (highest decrease in Spring)
• Increase in rainfall events in excess of 50mm by 3%
• Increase in the Fire conditions index (FFDI) by 7% and an increase in 'severe' fire danger by 20%
• Increase in sea level by 0.07-0.19m</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x14ac:dyDescent="0.2">
      <c r="B19" s="80"/>
      <c r="C19" s="15"/>
      <c r="D19" s="15"/>
      <c r="E19" s="15"/>
      <c r="F19" s="15"/>
      <c r="G19" s="15"/>
      <c r="H19" s="15"/>
      <c r="I19" s="15"/>
      <c r="J19" s="15"/>
      <c r="K19" s="15"/>
      <c r="L19" s="15"/>
      <c r="M19" s="15"/>
      <c r="N19" s="15"/>
      <c r="O19" s="15"/>
      <c r="P19" s="15"/>
      <c r="Q19" s="17"/>
    </row>
    <row r="20" spans="2:17" ht="15.75" x14ac:dyDescent="0.25">
      <c r="B20" s="80"/>
      <c r="C20" s="15"/>
      <c r="D20" s="15"/>
      <c r="E20" s="83" t="s">
        <v>34</v>
      </c>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x14ac:dyDescent="0.2">
      <c r="B22" s="80"/>
      <c r="C22" s="15"/>
      <c r="D22" s="15"/>
      <c r="E22" s="15" t="s">
        <v>188</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x14ac:dyDescent="0.2">
      <c r="B24" s="80"/>
      <c r="C24" s="15"/>
      <c r="D24" s="15"/>
      <c r="E24" s="44" t="s">
        <v>2</v>
      </c>
      <c r="F24" s="15"/>
      <c r="G24" s="15"/>
      <c r="H24" s="15"/>
      <c r="I24" s="15"/>
      <c r="J24" s="15"/>
      <c r="K24" s="15"/>
      <c r="L24" s="15"/>
      <c r="M24" s="15"/>
      <c r="N24" s="15"/>
      <c r="O24" s="15"/>
      <c r="P24" s="15"/>
      <c r="Q24" s="17"/>
    </row>
    <row r="25" spans="2:17" x14ac:dyDescent="0.2">
      <c r="B25" s="80"/>
      <c r="C25" s="15"/>
      <c r="D25" s="15"/>
      <c r="E25" s="90"/>
      <c r="F25" s="91"/>
      <c r="G25" s="91"/>
      <c r="H25" s="91"/>
      <c r="I25" s="91"/>
      <c r="J25" s="91"/>
      <c r="K25" s="91"/>
      <c r="L25" s="91"/>
      <c r="M25" s="91"/>
      <c r="N25" s="91"/>
      <c r="O25" s="91"/>
      <c r="P25" s="92"/>
      <c r="Q25" s="17"/>
    </row>
    <row r="26" spans="2:17" x14ac:dyDescent="0.2">
      <c r="B26" s="80"/>
      <c r="C26" s="15"/>
      <c r="D26" s="15"/>
      <c r="E26" s="93"/>
      <c r="F26" s="94"/>
      <c r="G26" s="94"/>
      <c r="H26" s="94"/>
      <c r="I26" s="94"/>
      <c r="J26" s="94"/>
      <c r="K26" s="94"/>
      <c r="L26" s="94"/>
      <c r="M26" s="94"/>
      <c r="N26" s="94"/>
      <c r="O26" s="94"/>
      <c r="P26" s="95"/>
      <c r="Q26" s="17"/>
    </row>
    <row r="27" spans="2:17" x14ac:dyDescent="0.2">
      <c r="B27" s="80"/>
      <c r="C27" s="15"/>
      <c r="D27" s="15"/>
      <c r="E27" s="93"/>
      <c r="F27" s="94"/>
      <c r="G27" s="94"/>
      <c r="H27" s="94"/>
      <c r="I27" s="94"/>
      <c r="J27" s="94"/>
      <c r="K27" s="94"/>
      <c r="L27" s="94"/>
      <c r="M27" s="94"/>
      <c r="N27" s="94"/>
      <c r="O27" s="94"/>
      <c r="P27" s="95"/>
      <c r="Q27" s="17"/>
    </row>
    <row r="28" spans="2:17" x14ac:dyDescent="0.2">
      <c r="B28" s="80"/>
      <c r="C28" s="15"/>
      <c r="D28" s="15"/>
      <c r="E28" s="96"/>
      <c r="F28" s="97"/>
      <c r="G28" s="97"/>
      <c r="H28" s="97"/>
      <c r="I28" s="97"/>
      <c r="J28" s="97"/>
      <c r="K28" s="97"/>
      <c r="L28" s="97"/>
      <c r="M28" s="97"/>
      <c r="N28" s="97"/>
      <c r="O28" s="97"/>
      <c r="P28" s="98"/>
      <c r="Q28" s="17"/>
    </row>
    <row r="29" spans="2:17" x14ac:dyDescent="0.2">
      <c r="B29" s="80"/>
      <c r="C29" s="15"/>
      <c r="D29" s="15"/>
      <c r="E29" s="15"/>
      <c r="F29" s="15"/>
      <c r="G29" s="15"/>
      <c r="H29" s="15"/>
      <c r="I29" s="15"/>
      <c r="J29" s="15"/>
      <c r="K29" s="15"/>
      <c r="L29" s="15"/>
      <c r="M29" s="15"/>
      <c r="N29" s="15"/>
      <c r="O29" s="15"/>
      <c r="P29" s="15"/>
      <c r="Q29" s="17"/>
    </row>
    <row r="30" spans="2:17" x14ac:dyDescent="0.2">
      <c r="B30" s="80"/>
      <c r="C30" s="15"/>
      <c r="D30" s="15"/>
      <c r="E30" s="15"/>
      <c r="F30" s="15"/>
      <c r="G30" s="15"/>
      <c r="H30" s="15"/>
      <c r="I30" s="15"/>
      <c r="J30" s="15"/>
      <c r="K30" s="15"/>
      <c r="L30" s="15"/>
      <c r="M30" s="15"/>
      <c r="N30" s="15"/>
      <c r="O30" s="15"/>
      <c r="P30" s="15"/>
      <c r="Q30" s="17"/>
    </row>
    <row r="31" spans="2:17" ht="15.75" x14ac:dyDescent="0.25">
      <c r="B31" s="80"/>
      <c r="C31" s="15"/>
      <c r="D31" s="15"/>
      <c r="E31" s="83" t="s">
        <v>44</v>
      </c>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89.25" customHeight="1" x14ac:dyDescent="0.2">
      <c r="B33" s="80"/>
      <c r="C33" s="15"/>
      <c r="D33" s="15"/>
      <c r="E33" s="89" t="s">
        <v>208</v>
      </c>
      <c r="F33" s="89"/>
      <c r="G33" s="89"/>
      <c r="H33" s="89"/>
      <c r="I33" s="89"/>
      <c r="J33" s="89"/>
      <c r="K33" s="89"/>
      <c r="L33" s="89"/>
      <c r="M33" s="89"/>
      <c r="N33" s="89"/>
      <c r="O33" s="89"/>
      <c r="P33" s="89"/>
      <c r="Q33" s="17"/>
    </row>
    <row r="34" spans="2:17" x14ac:dyDescent="0.2">
      <c r="B34" s="80"/>
      <c r="C34" s="15"/>
      <c r="D34" s="15"/>
      <c r="E34" s="45"/>
      <c r="F34" s="45"/>
      <c r="G34" s="45"/>
      <c r="H34" s="45"/>
      <c r="I34" s="45"/>
      <c r="J34" s="45"/>
      <c r="K34" s="45"/>
      <c r="L34" s="45"/>
      <c r="M34" s="45"/>
      <c r="N34" s="45"/>
      <c r="O34" s="45"/>
      <c r="P34" s="45"/>
      <c r="Q34" s="17"/>
    </row>
    <row r="35" spans="2:17" x14ac:dyDescent="0.2">
      <c r="B35" s="80"/>
      <c r="C35" s="15"/>
      <c r="D35" s="45"/>
      <c r="E35" s="44" t="s">
        <v>43</v>
      </c>
      <c r="F35" s="15"/>
      <c r="G35" s="15"/>
      <c r="H35" s="15"/>
      <c r="I35" s="15"/>
      <c r="J35" s="15"/>
      <c r="K35" s="15"/>
      <c r="L35" s="15"/>
      <c r="M35" s="15"/>
      <c r="N35" s="15"/>
      <c r="O35" s="15"/>
      <c r="P35" s="15"/>
      <c r="Q35" s="17"/>
    </row>
    <row r="36" spans="2:17" x14ac:dyDescent="0.2">
      <c r="B36" s="80"/>
      <c r="C36" s="15"/>
      <c r="D36" s="45"/>
      <c r="E36" s="90"/>
      <c r="F36" s="91"/>
      <c r="G36" s="91"/>
      <c r="H36" s="91"/>
      <c r="I36" s="91"/>
      <c r="J36" s="91"/>
      <c r="K36" s="91"/>
      <c r="L36" s="91"/>
      <c r="M36" s="91"/>
      <c r="N36" s="91"/>
      <c r="O36" s="91"/>
      <c r="P36" s="92"/>
      <c r="Q36" s="17"/>
    </row>
    <row r="37" spans="2:17" ht="12.75" customHeight="1" x14ac:dyDescent="0.2">
      <c r="B37" s="80"/>
      <c r="C37" s="15"/>
      <c r="D37" s="45"/>
      <c r="E37" s="93"/>
      <c r="F37" s="94"/>
      <c r="G37" s="94"/>
      <c r="H37" s="94"/>
      <c r="I37" s="94"/>
      <c r="J37" s="94"/>
      <c r="K37" s="94"/>
      <c r="L37" s="94"/>
      <c r="M37" s="94"/>
      <c r="N37" s="94"/>
      <c r="O37" s="94"/>
      <c r="P37" s="95"/>
      <c r="Q37" s="17"/>
    </row>
    <row r="38" spans="2:17" x14ac:dyDescent="0.2">
      <c r="B38" s="80"/>
      <c r="C38" s="15"/>
      <c r="D38" s="45"/>
      <c r="E38" s="93"/>
      <c r="F38" s="94"/>
      <c r="G38" s="94"/>
      <c r="H38" s="94"/>
      <c r="I38" s="94"/>
      <c r="J38" s="94"/>
      <c r="K38" s="94"/>
      <c r="L38" s="94"/>
      <c r="M38" s="94"/>
      <c r="N38" s="94"/>
      <c r="O38" s="94"/>
      <c r="P38" s="95"/>
      <c r="Q38" s="17"/>
    </row>
    <row r="39" spans="2:17" x14ac:dyDescent="0.2">
      <c r="B39" s="80"/>
      <c r="C39" s="15"/>
      <c r="D39" s="45"/>
      <c r="E39" s="96"/>
      <c r="F39" s="97"/>
      <c r="G39" s="97"/>
      <c r="H39" s="97"/>
      <c r="I39" s="97"/>
      <c r="J39" s="97"/>
      <c r="K39" s="97"/>
      <c r="L39" s="97"/>
      <c r="M39" s="97"/>
      <c r="N39" s="97"/>
      <c r="O39" s="97"/>
      <c r="P39" s="98"/>
      <c r="Q39" s="17"/>
    </row>
    <row r="40" spans="2:17" x14ac:dyDescent="0.2">
      <c r="B40" s="80"/>
      <c r="C40" s="15"/>
      <c r="D40" s="15"/>
      <c r="E40" s="15"/>
      <c r="F40" s="15"/>
      <c r="G40" s="15"/>
      <c r="H40" s="15"/>
      <c r="I40" s="15"/>
      <c r="J40" s="15"/>
      <c r="K40" s="15"/>
      <c r="L40" s="15"/>
      <c r="M40" s="15"/>
      <c r="N40" s="15"/>
      <c r="O40" s="15"/>
      <c r="P40" s="15"/>
      <c r="Q40" s="17"/>
    </row>
    <row r="41" spans="2:17" x14ac:dyDescent="0.2">
      <c r="B41" s="80"/>
      <c r="C41" s="15"/>
      <c r="D41" s="15"/>
      <c r="E41" s="100" t="s">
        <v>53</v>
      </c>
      <c r="F41" s="100"/>
      <c r="G41" s="100"/>
      <c r="H41" s="100"/>
      <c r="I41" s="100"/>
      <c r="J41" s="100"/>
      <c r="K41" s="100"/>
      <c r="L41" s="100"/>
      <c r="M41" s="100"/>
      <c r="N41" s="100"/>
      <c r="O41" s="100"/>
      <c r="P41" s="100"/>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5"/>
      <c r="F43" s="15"/>
      <c r="G43" s="15"/>
      <c r="H43" s="15"/>
      <c r="I43" s="15"/>
      <c r="J43" s="15"/>
      <c r="K43" s="35"/>
      <c r="L43" s="35"/>
      <c r="M43" s="35"/>
      <c r="N43" s="35"/>
      <c r="O43" s="35"/>
      <c r="P43" s="35"/>
      <c r="Q43" s="17"/>
    </row>
    <row r="44" spans="2:17" ht="15.75" x14ac:dyDescent="0.25">
      <c r="B44" s="80"/>
      <c r="C44" s="15"/>
      <c r="D44" s="15"/>
      <c r="E44" s="83" t="s">
        <v>194</v>
      </c>
      <c r="F44" s="15"/>
      <c r="G44" s="15"/>
      <c r="H44" s="15"/>
      <c r="I44" s="15"/>
      <c r="J44" s="15"/>
      <c r="K44" s="15"/>
      <c r="L44" s="15"/>
      <c r="M44" s="15"/>
      <c r="N44" s="15"/>
      <c r="O44" s="15"/>
      <c r="P44" s="15"/>
      <c r="Q44" s="17"/>
    </row>
    <row r="45" spans="2:17" x14ac:dyDescent="0.2">
      <c r="B45" s="80"/>
      <c r="C45" s="15"/>
      <c r="D45" s="15"/>
      <c r="E45" s="15"/>
      <c r="F45" s="15"/>
      <c r="G45" s="15"/>
      <c r="H45" s="15"/>
      <c r="I45" s="15"/>
      <c r="J45" s="15"/>
      <c r="K45" s="15"/>
      <c r="L45" s="15"/>
      <c r="M45" s="15"/>
      <c r="N45" s="15"/>
      <c r="O45" s="15"/>
      <c r="P45" s="15"/>
      <c r="Q45" s="17"/>
    </row>
    <row r="46" spans="2:17" x14ac:dyDescent="0.2">
      <c r="B46" s="80"/>
      <c r="C46" s="15"/>
      <c r="D46" s="15"/>
      <c r="E46" s="15" t="s">
        <v>193</v>
      </c>
      <c r="F46" s="15"/>
      <c r="G46" s="15"/>
      <c r="H46" s="15"/>
      <c r="I46" s="15"/>
      <c r="J46" s="15"/>
      <c r="K46" s="15"/>
      <c r="L46" s="15"/>
      <c r="M46" s="15"/>
      <c r="N46" s="15"/>
      <c r="O46" s="15"/>
      <c r="P46" s="15"/>
      <c r="Q46" s="17"/>
    </row>
    <row r="47" spans="2:17" x14ac:dyDescent="0.2">
      <c r="B47" s="80"/>
      <c r="C47" s="15"/>
      <c r="D47" s="15"/>
      <c r="E47" s="15"/>
      <c r="F47" s="15"/>
      <c r="G47" s="15"/>
      <c r="H47" s="15"/>
      <c r="I47" s="15"/>
      <c r="J47" s="15"/>
      <c r="K47" s="15"/>
      <c r="L47" s="15"/>
      <c r="M47" s="15"/>
      <c r="N47" s="15"/>
      <c r="O47" s="15"/>
      <c r="P47" s="15"/>
      <c r="Q47" s="17"/>
    </row>
    <row r="48" spans="2:17" x14ac:dyDescent="0.2">
      <c r="B48" s="80"/>
      <c r="C48" s="15"/>
      <c r="D48" s="15"/>
      <c r="E48" s="15" t="s">
        <v>160</v>
      </c>
      <c r="F48" s="15"/>
      <c r="G48" s="15"/>
      <c r="H48" s="15"/>
      <c r="I48" s="15"/>
      <c r="J48" s="15"/>
      <c r="K48" s="15"/>
      <c r="L48" s="15"/>
      <c r="M48" s="15"/>
      <c r="N48" s="15"/>
      <c r="O48" s="15"/>
      <c r="P48" s="15"/>
      <c r="Q48" s="17"/>
    </row>
    <row r="49" spans="2:17" x14ac:dyDescent="0.2">
      <c r="B49" s="80"/>
      <c r="C49" s="15"/>
      <c r="D49" s="15"/>
      <c r="E49" s="15"/>
      <c r="F49" s="15"/>
      <c r="G49" s="15"/>
      <c r="H49" s="15"/>
      <c r="I49" s="15"/>
      <c r="J49" s="15"/>
      <c r="K49" s="15"/>
      <c r="L49" s="15"/>
      <c r="M49" s="15"/>
      <c r="N49" s="15"/>
      <c r="O49" s="15"/>
      <c r="P49" s="15"/>
      <c r="Q49" s="17"/>
    </row>
    <row r="50" spans="2:17" x14ac:dyDescent="0.2">
      <c r="B50" s="80"/>
      <c r="C50" s="15"/>
      <c r="D50" s="15"/>
      <c r="E50" s="99" t="s">
        <v>170</v>
      </c>
      <c r="F50" s="99"/>
      <c r="G50" s="99"/>
      <c r="H50" s="99"/>
      <c r="I50" s="99"/>
      <c r="J50" s="99"/>
      <c r="K50" s="99"/>
      <c r="L50" s="99"/>
      <c r="M50" s="99"/>
      <c r="N50" s="99"/>
      <c r="O50" s="99"/>
      <c r="P50" s="99"/>
      <c r="Q50" s="17"/>
    </row>
    <row r="51" spans="2:17" x14ac:dyDescent="0.2">
      <c r="B51" s="80"/>
      <c r="C51" s="15"/>
      <c r="D51" s="15"/>
      <c r="E51" s="99" t="s">
        <v>171</v>
      </c>
      <c r="F51" s="99"/>
      <c r="G51" s="99"/>
      <c r="H51" s="99"/>
      <c r="I51" s="99"/>
      <c r="J51" s="99"/>
      <c r="K51" s="99"/>
      <c r="L51" s="99"/>
      <c r="M51" s="99"/>
      <c r="N51" s="99"/>
      <c r="O51" s="99"/>
      <c r="P51" s="99"/>
      <c r="Q51" s="17"/>
    </row>
    <row r="52" spans="2:17" x14ac:dyDescent="0.2">
      <c r="B52" s="80"/>
      <c r="C52" s="15"/>
      <c r="D52" s="15"/>
      <c r="E52" s="99" t="s">
        <v>190</v>
      </c>
      <c r="F52" s="99"/>
      <c r="G52" s="99"/>
      <c r="H52" s="99"/>
      <c r="I52" s="99"/>
      <c r="J52" s="99"/>
      <c r="K52" s="99"/>
      <c r="L52" s="99"/>
      <c r="M52" s="99"/>
      <c r="N52" s="99"/>
      <c r="O52" s="99"/>
      <c r="P52" s="99"/>
      <c r="Q52" s="17"/>
    </row>
    <row r="53" spans="2:17" x14ac:dyDescent="0.2">
      <c r="B53" s="80"/>
      <c r="C53" s="15"/>
      <c r="D53" s="15"/>
      <c r="E53" s="99" t="s">
        <v>172</v>
      </c>
      <c r="F53" s="99"/>
      <c r="G53" s="99"/>
      <c r="H53" s="99"/>
      <c r="I53" s="99"/>
      <c r="J53" s="99"/>
      <c r="K53" s="99"/>
      <c r="L53" s="99"/>
      <c r="M53" s="99"/>
      <c r="N53" s="99"/>
      <c r="O53" s="99"/>
      <c r="P53" s="99"/>
      <c r="Q53" s="17"/>
    </row>
    <row r="54" spans="2:17" x14ac:dyDescent="0.2">
      <c r="B54" s="80"/>
      <c r="C54" s="15"/>
      <c r="D54" s="15"/>
      <c r="E54" s="15"/>
      <c r="F54" s="15"/>
      <c r="G54" s="15"/>
      <c r="H54" s="15"/>
      <c r="I54" s="15"/>
      <c r="J54" s="15"/>
      <c r="K54" s="15"/>
      <c r="L54" s="15"/>
      <c r="M54" s="15"/>
      <c r="N54" s="15"/>
      <c r="O54" s="15"/>
      <c r="P54" s="15"/>
      <c r="Q54" s="17"/>
    </row>
    <row r="55" spans="2:17" x14ac:dyDescent="0.2">
      <c r="B55" s="80"/>
      <c r="C55" s="15"/>
      <c r="D55" s="15"/>
      <c r="E55" s="15" t="s">
        <v>196</v>
      </c>
      <c r="F55" s="15"/>
      <c r="G55" s="15"/>
      <c r="H55" s="15"/>
      <c r="I55" s="15"/>
      <c r="J55" s="15"/>
      <c r="K55" s="15"/>
      <c r="L55" s="15"/>
      <c r="M55" s="15"/>
      <c r="N55" s="15"/>
      <c r="O55" s="15"/>
      <c r="P55" s="15"/>
      <c r="Q55" s="17"/>
    </row>
    <row r="56" spans="2:17" x14ac:dyDescent="0.2">
      <c r="B56" s="80"/>
      <c r="C56" s="15"/>
      <c r="D56" s="15"/>
      <c r="E56" s="15"/>
      <c r="F56" s="15"/>
      <c r="G56" s="15"/>
      <c r="H56" s="15"/>
      <c r="I56" s="15"/>
      <c r="J56" s="15"/>
      <c r="K56" s="15"/>
      <c r="L56" s="15"/>
      <c r="M56" s="15"/>
      <c r="N56" s="15"/>
      <c r="O56" s="15"/>
      <c r="P56" s="15"/>
      <c r="Q56" s="17"/>
    </row>
    <row r="57" spans="2:17" ht="15.75" x14ac:dyDescent="0.25">
      <c r="B57" s="80"/>
      <c r="C57" s="15"/>
      <c r="D57" s="50"/>
      <c r="E57" s="78" t="s">
        <v>195</v>
      </c>
      <c r="F57" s="52"/>
      <c r="G57" s="52"/>
      <c r="H57" s="52"/>
      <c r="I57" s="52"/>
      <c r="J57" s="52"/>
      <c r="K57" s="52"/>
      <c r="L57" s="52"/>
      <c r="M57" s="52"/>
      <c r="N57" s="52"/>
      <c r="O57" s="52"/>
      <c r="P57" s="52"/>
      <c r="Q57" s="17"/>
    </row>
    <row r="58" spans="2:17" ht="5.0999999999999996" customHeight="1" x14ac:dyDescent="0.2">
      <c r="B58" s="80"/>
      <c r="C58" s="15"/>
      <c r="D58" s="50"/>
      <c r="E58" s="15"/>
      <c r="F58" s="15"/>
      <c r="G58" s="15"/>
      <c r="H58" s="15"/>
      <c r="I58" s="15"/>
      <c r="J58" s="15"/>
      <c r="K58" s="15"/>
      <c r="L58" s="15"/>
      <c r="M58" s="15"/>
      <c r="N58" s="15"/>
      <c r="O58" s="15"/>
      <c r="P58" s="15"/>
      <c r="Q58" s="17"/>
    </row>
    <row r="59" spans="2:17" ht="38.25" customHeight="1" x14ac:dyDescent="0.2">
      <c r="B59" s="80"/>
      <c r="C59" s="15"/>
      <c r="D59" s="50">
        <f t="shared" ref="D59:D63" si="0">P59</f>
        <v>0</v>
      </c>
      <c r="E59" s="101"/>
      <c r="F59" s="102"/>
      <c r="G59" s="102"/>
      <c r="H59" s="102"/>
      <c r="I59" s="102"/>
      <c r="J59" s="102"/>
      <c r="K59" s="102"/>
      <c r="L59" s="102"/>
      <c r="M59" s="102"/>
      <c r="N59" s="102"/>
      <c r="O59" s="102"/>
      <c r="P59" s="103"/>
      <c r="Q59" s="17"/>
    </row>
    <row r="60" spans="2:17" ht="38.25" customHeight="1" x14ac:dyDescent="0.2">
      <c r="B60" s="80"/>
      <c r="C60" s="15"/>
      <c r="D60" s="50">
        <f t="shared" si="0"/>
        <v>0</v>
      </c>
      <c r="E60" s="104"/>
      <c r="F60" s="105"/>
      <c r="G60" s="105"/>
      <c r="H60" s="105"/>
      <c r="I60" s="105"/>
      <c r="J60" s="105"/>
      <c r="K60" s="105"/>
      <c r="L60" s="105"/>
      <c r="M60" s="105"/>
      <c r="N60" s="105"/>
      <c r="O60" s="105"/>
      <c r="P60" s="106"/>
      <c r="Q60" s="17"/>
    </row>
    <row r="61" spans="2:17" ht="38.25" customHeight="1" x14ac:dyDescent="0.2">
      <c r="B61" s="80"/>
      <c r="C61" s="15"/>
      <c r="D61" s="50">
        <f t="shared" si="0"/>
        <v>0</v>
      </c>
      <c r="E61" s="101"/>
      <c r="F61" s="102"/>
      <c r="G61" s="102"/>
      <c r="H61" s="102"/>
      <c r="I61" s="102"/>
      <c r="J61" s="102"/>
      <c r="K61" s="102"/>
      <c r="L61" s="102"/>
      <c r="M61" s="102"/>
      <c r="N61" s="102"/>
      <c r="O61" s="102"/>
      <c r="P61" s="103"/>
      <c r="Q61" s="17"/>
    </row>
    <row r="62" spans="2:17" ht="38.25" customHeight="1" x14ac:dyDescent="0.2">
      <c r="B62" s="80"/>
      <c r="C62" s="15"/>
      <c r="D62" s="50">
        <f t="shared" si="0"/>
        <v>0</v>
      </c>
      <c r="E62" s="104"/>
      <c r="F62" s="105"/>
      <c r="G62" s="105"/>
      <c r="H62" s="105"/>
      <c r="I62" s="105"/>
      <c r="J62" s="105"/>
      <c r="K62" s="105"/>
      <c r="L62" s="105"/>
      <c r="M62" s="105"/>
      <c r="N62" s="105"/>
      <c r="O62" s="105"/>
      <c r="P62" s="106"/>
      <c r="Q62" s="17"/>
    </row>
    <row r="63" spans="2:17" ht="38.25" customHeight="1" x14ac:dyDescent="0.2">
      <c r="B63" s="80"/>
      <c r="C63" s="15"/>
      <c r="D63" s="50">
        <f t="shared" si="0"/>
        <v>0</v>
      </c>
      <c r="E63" s="101"/>
      <c r="F63" s="102"/>
      <c r="G63" s="102"/>
      <c r="H63" s="102"/>
      <c r="I63" s="102"/>
      <c r="J63" s="102"/>
      <c r="K63" s="102"/>
      <c r="L63" s="102"/>
      <c r="M63" s="102"/>
      <c r="N63" s="102"/>
      <c r="O63" s="102"/>
      <c r="P63" s="103"/>
      <c r="Q63" s="17"/>
    </row>
    <row r="64" spans="2:17" x14ac:dyDescent="0.2">
      <c r="B64" s="80"/>
      <c r="C64" s="15"/>
      <c r="D64" s="15"/>
      <c r="E64" s="15"/>
      <c r="F64" s="15"/>
      <c r="G64" s="15"/>
      <c r="H64" s="15"/>
      <c r="I64" s="15"/>
      <c r="J64" s="15"/>
      <c r="K64" s="15"/>
      <c r="L64" s="15"/>
      <c r="M64" s="15"/>
      <c r="N64" s="15"/>
      <c r="O64" s="15"/>
      <c r="P64" s="15"/>
      <c r="Q64" s="17"/>
    </row>
    <row r="65" spans="2:17" ht="13.5" thickBot="1" x14ac:dyDescent="0.25">
      <c r="B65" s="80"/>
      <c r="C65" s="15"/>
      <c r="D65" s="15"/>
      <c r="E65" s="15"/>
      <c r="F65" s="15"/>
      <c r="G65" s="15"/>
      <c r="H65" s="15"/>
      <c r="I65" s="15"/>
      <c r="J65" s="15"/>
      <c r="K65" s="35"/>
      <c r="L65" s="35"/>
      <c r="M65" s="35"/>
      <c r="N65" s="35"/>
      <c r="O65" s="35"/>
      <c r="P65" s="35"/>
      <c r="Q65" s="17"/>
    </row>
    <row r="66" spans="2:17" x14ac:dyDescent="0.2">
      <c r="B66" s="80"/>
      <c r="C66" s="15"/>
      <c r="D66" s="15"/>
      <c r="E66" s="87" t="s">
        <v>7</v>
      </c>
      <c r="F66" s="84"/>
      <c r="G66" s="15"/>
      <c r="H66" s="87" t="s">
        <v>189</v>
      </c>
      <c r="I66" s="84"/>
      <c r="J66" s="15"/>
      <c r="K66" s="15"/>
      <c r="L66" s="15"/>
      <c r="M66" s="15"/>
      <c r="N66" s="15"/>
      <c r="O66" s="15"/>
      <c r="P66" s="15"/>
      <c r="Q66" s="17"/>
    </row>
    <row r="67" spans="2:17" ht="13.5" thickBot="1" x14ac:dyDescent="0.25">
      <c r="B67" s="80"/>
      <c r="C67" s="15"/>
      <c r="D67" s="15"/>
      <c r="E67" s="88"/>
      <c r="F67" s="86"/>
      <c r="G67" s="15"/>
      <c r="H67" s="88"/>
      <c r="I67" s="86"/>
      <c r="J67" s="15"/>
      <c r="K67" s="46"/>
      <c r="L67" s="46"/>
      <c r="M67" s="46"/>
      <c r="N67" s="46"/>
      <c r="O67" s="46"/>
      <c r="P67" s="46"/>
      <c r="Q67" s="17"/>
    </row>
    <row r="68" spans="2:17" x14ac:dyDescent="0.2">
      <c r="B68" s="80"/>
      <c r="C68" s="15"/>
      <c r="D68" s="15"/>
      <c r="E68" s="15"/>
      <c r="F68" s="15"/>
      <c r="G68" s="15"/>
      <c r="H68" s="15"/>
      <c r="I68" s="15"/>
      <c r="J68" s="15"/>
      <c r="K68" s="15"/>
      <c r="L68" s="15"/>
      <c r="M68" s="15"/>
      <c r="N68" s="15"/>
      <c r="O68" s="15"/>
      <c r="P68" s="15"/>
      <c r="Q68" s="17"/>
    </row>
    <row r="69" spans="2:17" x14ac:dyDescent="0.2">
      <c r="B69" s="82"/>
      <c r="C69" s="39"/>
      <c r="D69" s="39"/>
      <c r="E69" s="39"/>
      <c r="F69" s="39"/>
      <c r="G69" s="39"/>
      <c r="H69" s="39"/>
      <c r="I69" s="39"/>
      <c r="J69" s="39"/>
      <c r="K69" s="39"/>
      <c r="L69" s="39"/>
      <c r="M69" s="39"/>
      <c r="N69" s="39"/>
      <c r="O69" s="39"/>
      <c r="P69" s="39"/>
      <c r="Q69" s="40"/>
    </row>
  </sheetData>
  <sheetProtection sheet="1" objects="1" scenarios="1" selectLockedCells="1"/>
  <mergeCells count="18">
    <mergeCell ref="E52:P52"/>
    <mergeCell ref="E53:P53"/>
    <mergeCell ref="H66:I67"/>
    <mergeCell ref="E66:F67"/>
    <mergeCell ref="E41:P41"/>
    <mergeCell ref="E50:P50"/>
    <mergeCell ref="E59:P59"/>
    <mergeCell ref="E60:P60"/>
    <mergeCell ref="E61:P61"/>
    <mergeCell ref="E62:P62"/>
    <mergeCell ref="E63:P63"/>
    <mergeCell ref="E51:P51"/>
    <mergeCell ref="O3:P4"/>
    <mergeCell ref="E17:P17"/>
    <mergeCell ref="E25:P28"/>
    <mergeCell ref="E33:P33"/>
    <mergeCell ref="E36:P39"/>
    <mergeCell ref="E15:P15"/>
  </mergeCells>
  <dataValidations count="1">
    <dataValidation allowBlank="1" showInputMessage="1" showErrorMessage="1" promptTitle="TIP: Writing objectives" prompt="To assess the impact of climate change on a service, we must first clearly understand what we are trying to achieve / deliver. Therefore it is important to consider the broader objectives of the service." sqref="E25:P28"/>
  </dataValidations>
  <hyperlinks>
    <hyperlink ref="O3" location="'Asset GN'!A1" display="'Asset GN'!A1"/>
    <hyperlink ref="O3:P4" location="T1_Cover!A1" display="Back to Cover"/>
    <hyperlink ref="E66" location="'Asset GN'!A1" display="'Asset GN'!A1"/>
    <hyperlink ref="E66:F67" location="T1_Cover!A1" display="Back to Cover"/>
    <hyperlink ref="H66" location="'Asset GN'!A1" display="'Asset GN'!A1"/>
    <hyperlink ref="H66:I67" location="T4_Summary_Operating!A1" display="Go to Summary"/>
  </hyperlinks>
  <pageMargins left="0.7" right="0.7" top="0.75" bottom="0.75" header="0.3" footer="0.3"/>
  <pageSetup paperSize="9" scale="65"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70"/>
  <sheetViews>
    <sheetView showGridLines="0" showRowColHeaders="0" zoomScaleNormal="100" zoomScaleSheetLayoutView="70"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15"/>
      <c r="I8" s="15"/>
      <c r="J8" s="15"/>
      <c r="K8" s="15"/>
      <c r="L8" s="15"/>
      <c r="M8" s="15"/>
      <c r="N8" s="15"/>
      <c r="O8" s="15"/>
      <c r="P8" s="15"/>
      <c r="Q8" s="17"/>
    </row>
    <row r="9" spans="1:17" x14ac:dyDescent="0.2">
      <c r="B9" s="80"/>
      <c r="C9" s="15"/>
      <c r="D9" s="15"/>
      <c r="E9" s="15"/>
      <c r="F9" s="15"/>
      <c r="G9" s="15"/>
      <c r="H9" s="15"/>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ht="25.5" customHeight="1" x14ac:dyDescent="0.2">
      <c r="B15" s="80"/>
      <c r="C15" s="15"/>
      <c r="D15" s="15"/>
      <c r="E15" s="89" t="s">
        <v>243</v>
      </c>
      <c r="F15" s="89"/>
      <c r="G15" s="89"/>
      <c r="H15" s="89"/>
      <c r="I15" s="89"/>
      <c r="J15" s="89"/>
      <c r="K15" s="89"/>
      <c r="L15" s="89"/>
      <c r="M15" s="89"/>
      <c r="N15" s="89"/>
      <c r="O15" s="89"/>
      <c r="P15" s="89"/>
      <c r="Q15" s="17"/>
    </row>
    <row r="16" spans="1:17" x14ac:dyDescent="0.2">
      <c r="B16" s="80"/>
      <c r="C16" s="15"/>
      <c r="D16" s="15"/>
      <c r="E16" s="15"/>
      <c r="F16" s="15"/>
      <c r="G16" s="15"/>
      <c r="H16" s="15"/>
      <c r="I16" s="15"/>
      <c r="J16" s="15"/>
      <c r="K16" s="15"/>
      <c r="L16" s="15"/>
      <c r="M16" s="15"/>
      <c r="N16" s="15"/>
      <c r="O16" s="15"/>
      <c r="P16" s="15"/>
      <c r="Q16" s="17"/>
    </row>
    <row r="17" spans="2:17" ht="76.5" customHeight="1" x14ac:dyDescent="0.2">
      <c r="B17" s="80"/>
      <c r="C17" s="15"/>
      <c r="D17" s="15"/>
      <c r="E17" s="89" t="str">
        <f>Scenarios!C2</f>
        <v>• Increase in the average annual temperature by 0.6°C (less in winter)
• Increase in the number of hot days over 40°C (single days increase by 8%, 3 consecutive days increase by 40%)
• Decrease in average annual rainfall by 3% (highest decrease in Spring)
• Increase in rainfall events in excess of 50mm by 3%
• Increase in the Fire conditions index (FFDI) by 7% and an increase in 'severe' fire danger by 20%
• Increase in sea level by 0.07-0.19m</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x14ac:dyDescent="0.2">
      <c r="B19" s="80"/>
      <c r="C19" s="15"/>
      <c r="D19" s="15"/>
      <c r="E19" s="15"/>
      <c r="F19" s="15"/>
      <c r="G19" s="15"/>
      <c r="H19" s="15"/>
      <c r="I19" s="15"/>
      <c r="J19" s="15"/>
      <c r="K19" s="15"/>
      <c r="L19" s="15"/>
      <c r="M19" s="15"/>
      <c r="N19" s="15"/>
      <c r="O19" s="15"/>
      <c r="P19" s="15"/>
      <c r="Q19" s="17"/>
    </row>
    <row r="20" spans="2:17" ht="15.75" x14ac:dyDescent="0.25">
      <c r="B20" s="80"/>
      <c r="C20" s="15"/>
      <c r="D20" s="15"/>
      <c r="E20" s="83" t="s">
        <v>34</v>
      </c>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x14ac:dyDescent="0.2">
      <c r="B22" s="80"/>
      <c r="C22" s="15"/>
      <c r="D22" s="15"/>
      <c r="E22" s="15" t="s">
        <v>215</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x14ac:dyDescent="0.2">
      <c r="B24" s="80"/>
      <c r="C24" s="15"/>
      <c r="D24" s="15"/>
      <c r="E24" s="44" t="s">
        <v>2</v>
      </c>
      <c r="F24" s="15"/>
      <c r="G24" s="15"/>
      <c r="H24" s="15"/>
      <c r="I24" s="15"/>
      <c r="J24" s="15"/>
      <c r="K24" s="15"/>
      <c r="L24" s="15"/>
      <c r="M24" s="15"/>
      <c r="N24" s="15"/>
      <c r="O24" s="15"/>
      <c r="P24" s="15"/>
      <c r="Q24" s="17"/>
    </row>
    <row r="25" spans="2:17" x14ac:dyDescent="0.2">
      <c r="B25" s="80"/>
      <c r="C25" s="15"/>
      <c r="D25" s="15"/>
      <c r="E25" s="90"/>
      <c r="F25" s="91"/>
      <c r="G25" s="91"/>
      <c r="H25" s="91"/>
      <c r="I25" s="91"/>
      <c r="J25" s="91"/>
      <c r="K25" s="91"/>
      <c r="L25" s="91"/>
      <c r="M25" s="91"/>
      <c r="N25" s="91"/>
      <c r="O25" s="91"/>
      <c r="P25" s="92"/>
      <c r="Q25" s="17"/>
    </row>
    <row r="26" spans="2:17" x14ac:dyDescent="0.2">
      <c r="B26" s="80"/>
      <c r="C26" s="15"/>
      <c r="D26" s="15"/>
      <c r="E26" s="93"/>
      <c r="F26" s="94"/>
      <c r="G26" s="94"/>
      <c r="H26" s="94"/>
      <c r="I26" s="94"/>
      <c r="J26" s="94"/>
      <c r="K26" s="94"/>
      <c r="L26" s="94"/>
      <c r="M26" s="94"/>
      <c r="N26" s="94"/>
      <c r="O26" s="94"/>
      <c r="P26" s="95"/>
      <c r="Q26" s="17"/>
    </row>
    <row r="27" spans="2:17" x14ac:dyDescent="0.2">
      <c r="B27" s="80"/>
      <c r="C27" s="15"/>
      <c r="D27" s="15"/>
      <c r="E27" s="93"/>
      <c r="F27" s="94"/>
      <c r="G27" s="94"/>
      <c r="H27" s="94"/>
      <c r="I27" s="94"/>
      <c r="J27" s="94"/>
      <c r="K27" s="94"/>
      <c r="L27" s="94"/>
      <c r="M27" s="94"/>
      <c r="N27" s="94"/>
      <c r="O27" s="94"/>
      <c r="P27" s="95"/>
      <c r="Q27" s="17"/>
    </row>
    <row r="28" spans="2:17" x14ac:dyDescent="0.2">
      <c r="B28" s="80"/>
      <c r="C28" s="15"/>
      <c r="D28" s="15"/>
      <c r="E28" s="96"/>
      <c r="F28" s="97"/>
      <c r="G28" s="97"/>
      <c r="H28" s="97"/>
      <c r="I28" s="97"/>
      <c r="J28" s="97"/>
      <c r="K28" s="97"/>
      <c r="L28" s="97"/>
      <c r="M28" s="97"/>
      <c r="N28" s="97"/>
      <c r="O28" s="97"/>
      <c r="P28" s="98"/>
      <c r="Q28" s="17"/>
    </row>
    <row r="29" spans="2:17" x14ac:dyDescent="0.2">
      <c r="B29" s="80"/>
      <c r="C29" s="15"/>
      <c r="D29" s="15"/>
      <c r="E29" s="15"/>
      <c r="F29" s="15"/>
      <c r="G29" s="15"/>
      <c r="H29" s="15"/>
      <c r="I29" s="15"/>
      <c r="J29" s="15"/>
      <c r="K29" s="15"/>
      <c r="L29" s="15"/>
      <c r="M29" s="15"/>
      <c r="N29" s="15"/>
      <c r="O29" s="15"/>
      <c r="P29" s="15"/>
      <c r="Q29" s="17"/>
    </row>
    <row r="30" spans="2:17" x14ac:dyDescent="0.2">
      <c r="B30" s="80"/>
      <c r="C30" s="15"/>
      <c r="D30" s="15"/>
      <c r="E30" s="15"/>
      <c r="F30" s="15"/>
      <c r="G30" s="15"/>
      <c r="H30" s="15"/>
      <c r="I30" s="15"/>
      <c r="J30" s="15"/>
      <c r="K30" s="15"/>
      <c r="L30" s="15"/>
      <c r="M30" s="15"/>
      <c r="N30" s="15"/>
      <c r="O30" s="15"/>
      <c r="P30" s="15"/>
      <c r="Q30" s="17"/>
    </row>
    <row r="31" spans="2:17" ht="15.75" x14ac:dyDescent="0.25">
      <c r="B31" s="80"/>
      <c r="C31" s="15"/>
      <c r="D31" s="15"/>
      <c r="E31" s="83" t="s">
        <v>44</v>
      </c>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38.25" customHeight="1" x14ac:dyDescent="0.2">
      <c r="B33" s="80"/>
      <c r="C33" s="15"/>
      <c r="D33" s="15"/>
      <c r="E33" s="99" t="s">
        <v>244</v>
      </c>
      <c r="F33" s="99"/>
      <c r="G33" s="99"/>
      <c r="H33" s="99"/>
      <c r="I33" s="99"/>
      <c r="J33" s="99"/>
      <c r="K33" s="99"/>
      <c r="L33" s="99"/>
      <c r="M33" s="99"/>
      <c r="N33" s="99"/>
      <c r="O33" s="99"/>
      <c r="P33" s="99"/>
      <c r="Q33" s="17"/>
    </row>
    <row r="34" spans="2:17" x14ac:dyDescent="0.2">
      <c r="B34" s="80"/>
      <c r="C34" s="15"/>
      <c r="D34" s="15"/>
      <c r="E34" s="45"/>
      <c r="F34" s="45"/>
      <c r="G34" s="45"/>
      <c r="H34" s="45"/>
      <c r="I34" s="45"/>
      <c r="J34" s="45"/>
      <c r="K34" s="45"/>
      <c r="L34" s="45"/>
      <c r="M34" s="45"/>
      <c r="N34" s="45"/>
      <c r="O34" s="45"/>
      <c r="P34" s="45"/>
      <c r="Q34" s="17"/>
    </row>
    <row r="35" spans="2:17" x14ac:dyDescent="0.2">
      <c r="B35" s="80"/>
      <c r="C35" s="15"/>
      <c r="D35" s="45"/>
      <c r="E35" s="44" t="s">
        <v>43</v>
      </c>
      <c r="F35" s="15"/>
      <c r="G35" s="15"/>
      <c r="H35" s="15"/>
      <c r="I35" s="15"/>
      <c r="J35" s="15"/>
      <c r="K35" s="15"/>
      <c r="L35" s="15"/>
      <c r="M35" s="15"/>
      <c r="N35" s="15"/>
      <c r="O35" s="15"/>
      <c r="P35" s="15"/>
      <c r="Q35" s="17"/>
    </row>
    <row r="36" spans="2:17" x14ac:dyDescent="0.2">
      <c r="B36" s="80"/>
      <c r="C36" s="15"/>
      <c r="D36" s="45"/>
      <c r="E36" s="90"/>
      <c r="F36" s="91"/>
      <c r="G36" s="91"/>
      <c r="H36" s="91"/>
      <c r="I36" s="91"/>
      <c r="J36" s="91"/>
      <c r="K36" s="91"/>
      <c r="L36" s="91"/>
      <c r="M36" s="91"/>
      <c r="N36" s="91"/>
      <c r="O36" s="91"/>
      <c r="P36" s="92"/>
      <c r="Q36" s="17"/>
    </row>
    <row r="37" spans="2:17" ht="12.75" customHeight="1" x14ac:dyDescent="0.2">
      <c r="B37" s="80"/>
      <c r="C37" s="15"/>
      <c r="D37" s="45"/>
      <c r="E37" s="93"/>
      <c r="F37" s="94"/>
      <c r="G37" s="94"/>
      <c r="H37" s="94"/>
      <c r="I37" s="94"/>
      <c r="J37" s="94"/>
      <c r="K37" s="94"/>
      <c r="L37" s="94"/>
      <c r="M37" s="94"/>
      <c r="N37" s="94"/>
      <c r="O37" s="94"/>
      <c r="P37" s="95"/>
      <c r="Q37" s="17"/>
    </row>
    <row r="38" spans="2:17" x14ac:dyDescent="0.2">
      <c r="B38" s="80"/>
      <c r="C38" s="15"/>
      <c r="D38" s="45"/>
      <c r="E38" s="93"/>
      <c r="F38" s="94"/>
      <c r="G38" s="94"/>
      <c r="H38" s="94"/>
      <c r="I38" s="94"/>
      <c r="J38" s="94"/>
      <c r="K38" s="94"/>
      <c r="L38" s="94"/>
      <c r="M38" s="94"/>
      <c r="N38" s="94"/>
      <c r="O38" s="94"/>
      <c r="P38" s="95"/>
      <c r="Q38" s="17"/>
    </row>
    <row r="39" spans="2:17" x14ac:dyDescent="0.2">
      <c r="B39" s="80"/>
      <c r="C39" s="15"/>
      <c r="D39" s="45"/>
      <c r="E39" s="96"/>
      <c r="F39" s="97"/>
      <c r="G39" s="97"/>
      <c r="H39" s="97"/>
      <c r="I39" s="97"/>
      <c r="J39" s="97"/>
      <c r="K39" s="97"/>
      <c r="L39" s="97"/>
      <c r="M39" s="97"/>
      <c r="N39" s="97"/>
      <c r="O39" s="97"/>
      <c r="P39" s="98"/>
      <c r="Q39" s="17"/>
    </row>
    <row r="40" spans="2:17" x14ac:dyDescent="0.2">
      <c r="B40" s="80"/>
      <c r="C40" s="15"/>
      <c r="D40" s="15"/>
      <c r="E40" s="15"/>
      <c r="F40" s="15"/>
      <c r="G40" s="15"/>
      <c r="H40" s="15"/>
      <c r="I40" s="15"/>
      <c r="J40" s="15"/>
      <c r="K40" s="15"/>
      <c r="L40" s="15"/>
      <c r="M40" s="15"/>
      <c r="N40" s="15"/>
      <c r="O40" s="15"/>
      <c r="P40" s="15"/>
      <c r="Q40" s="17"/>
    </row>
    <row r="41" spans="2:17" x14ac:dyDescent="0.2">
      <c r="B41" s="80"/>
      <c r="C41" s="15"/>
      <c r="D41" s="15"/>
      <c r="E41" s="100" t="s">
        <v>53</v>
      </c>
      <c r="F41" s="100"/>
      <c r="G41" s="100"/>
      <c r="H41" s="100"/>
      <c r="I41" s="100"/>
      <c r="J41" s="100"/>
      <c r="K41" s="100"/>
      <c r="L41" s="100"/>
      <c r="M41" s="100"/>
      <c r="N41" s="100"/>
      <c r="O41" s="100"/>
      <c r="P41" s="100"/>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5"/>
      <c r="F43" s="15"/>
      <c r="G43" s="15"/>
      <c r="H43" s="15"/>
      <c r="I43" s="15"/>
      <c r="J43" s="15"/>
      <c r="K43" s="15"/>
      <c r="L43" s="15"/>
      <c r="M43" s="15"/>
      <c r="N43" s="15"/>
      <c r="O43" s="15"/>
      <c r="P43" s="15"/>
      <c r="Q43" s="17"/>
    </row>
    <row r="44" spans="2:17" ht="15.75" x14ac:dyDescent="0.25">
      <c r="B44" s="80"/>
      <c r="C44" s="15"/>
      <c r="D44" s="15"/>
      <c r="E44" s="83" t="s">
        <v>194</v>
      </c>
      <c r="F44" s="15"/>
      <c r="G44" s="15"/>
      <c r="H44" s="15"/>
      <c r="I44" s="15"/>
      <c r="J44" s="15"/>
      <c r="K44" s="15"/>
      <c r="L44" s="15"/>
      <c r="M44" s="15"/>
      <c r="N44" s="15"/>
      <c r="O44" s="15"/>
      <c r="P44" s="15"/>
      <c r="Q44" s="17"/>
    </row>
    <row r="45" spans="2:17" x14ac:dyDescent="0.2">
      <c r="B45" s="80"/>
      <c r="C45" s="15"/>
      <c r="D45" s="15"/>
      <c r="E45" s="15"/>
      <c r="F45" s="15"/>
      <c r="G45" s="15"/>
      <c r="H45" s="15"/>
      <c r="I45" s="15"/>
      <c r="J45" s="15"/>
      <c r="K45" s="15"/>
      <c r="L45" s="15"/>
      <c r="M45" s="15"/>
      <c r="N45" s="15"/>
      <c r="O45" s="15"/>
      <c r="P45" s="15"/>
      <c r="Q45" s="17"/>
    </row>
    <row r="46" spans="2:17" x14ac:dyDescent="0.2">
      <c r="B46" s="80"/>
      <c r="C46" s="15"/>
      <c r="D46" s="15"/>
      <c r="E46" s="15" t="s">
        <v>216</v>
      </c>
      <c r="F46" s="15"/>
      <c r="G46" s="15"/>
      <c r="H46" s="15"/>
      <c r="I46" s="15"/>
      <c r="J46" s="15"/>
      <c r="K46" s="15"/>
      <c r="L46" s="15"/>
      <c r="M46" s="15"/>
      <c r="N46" s="15"/>
      <c r="O46" s="15"/>
      <c r="P46" s="15"/>
      <c r="Q46" s="17"/>
    </row>
    <row r="47" spans="2:17" x14ac:dyDescent="0.2">
      <c r="B47" s="80"/>
      <c r="C47" s="15"/>
      <c r="D47" s="15"/>
      <c r="E47" s="15"/>
      <c r="F47" s="15"/>
      <c r="G47" s="15"/>
      <c r="H47" s="15"/>
      <c r="I47" s="15"/>
      <c r="J47" s="15"/>
      <c r="K47" s="15"/>
      <c r="L47" s="15"/>
      <c r="M47" s="15"/>
      <c r="N47" s="15"/>
      <c r="O47" s="15"/>
      <c r="P47" s="15"/>
      <c r="Q47" s="17"/>
    </row>
    <row r="48" spans="2:17" x14ac:dyDescent="0.2">
      <c r="B48" s="80"/>
      <c r="C48" s="15"/>
      <c r="D48" s="15"/>
      <c r="E48" s="15" t="s">
        <v>160</v>
      </c>
      <c r="F48" s="15"/>
      <c r="G48" s="15"/>
      <c r="H48" s="15"/>
      <c r="I48" s="15"/>
      <c r="J48" s="15"/>
      <c r="K48" s="15"/>
      <c r="L48" s="15"/>
      <c r="M48" s="15"/>
      <c r="N48" s="15"/>
      <c r="O48" s="15"/>
      <c r="P48" s="15"/>
      <c r="Q48" s="17"/>
    </row>
    <row r="49" spans="2:17" x14ac:dyDescent="0.2">
      <c r="B49" s="80"/>
      <c r="C49" s="15"/>
      <c r="D49" s="15"/>
      <c r="E49" s="15"/>
      <c r="F49" s="15"/>
      <c r="G49" s="15"/>
      <c r="H49" s="15"/>
      <c r="I49" s="15"/>
      <c r="J49" s="15"/>
      <c r="K49" s="15"/>
      <c r="L49" s="15"/>
      <c r="M49" s="15"/>
      <c r="N49" s="15"/>
      <c r="O49" s="15"/>
      <c r="P49" s="15"/>
      <c r="Q49" s="17"/>
    </row>
    <row r="50" spans="2:17" ht="12.75" customHeight="1" x14ac:dyDescent="0.2">
      <c r="B50" s="80"/>
      <c r="C50" s="15"/>
      <c r="D50" s="15"/>
      <c r="E50" s="99" t="s">
        <v>177</v>
      </c>
      <c r="F50" s="99"/>
      <c r="G50" s="99"/>
      <c r="H50" s="99"/>
      <c r="I50" s="99"/>
      <c r="J50" s="99"/>
      <c r="K50" s="99"/>
      <c r="L50" s="99"/>
      <c r="M50" s="99"/>
      <c r="N50" s="99"/>
      <c r="O50" s="99"/>
      <c r="P50" s="99"/>
      <c r="Q50" s="17"/>
    </row>
    <row r="51" spans="2:17" x14ac:dyDescent="0.2">
      <c r="B51" s="80"/>
      <c r="C51" s="15"/>
      <c r="D51" s="15"/>
      <c r="E51" s="99" t="s">
        <v>173</v>
      </c>
      <c r="F51" s="99"/>
      <c r="G51" s="99"/>
      <c r="H51" s="99"/>
      <c r="I51" s="99"/>
      <c r="J51" s="99"/>
      <c r="K51" s="99"/>
      <c r="L51" s="99"/>
      <c r="M51" s="99"/>
      <c r="N51" s="99"/>
      <c r="O51" s="99"/>
      <c r="P51" s="99"/>
      <c r="Q51" s="17"/>
    </row>
    <row r="52" spans="2:17" x14ac:dyDescent="0.2">
      <c r="B52" s="80"/>
      <c r="C52" s="15"/>
      <c r="D52" s="15"/>
      <c r="E52" s="99" t="s">
        <v>174</v>
      </c>
      <c r="F52" s="99"/>
      <c r="G52" s="99"/>
      <c r="H52" s="99"/>
      <c r="I52" s="99"/>
      <c r="J52" s="99"/>
      <c r="K52" s="99"/>
      <c r="L52" s="99"/>
      <c r="M52" s="99"/>
      <c r="N52" s="99"/>
      <c r="O52" s="99"/>
      <c r="P52" s="99"/>
      <c r="Q52" s="17"/>
    </row>
    <row r="53" spans="2:17" ht="12.75" customHeight="1" x14ac:dyDescent="0.2">
      <c r="B53" s="80"/>
      <c r="C53" s="15"/>
      <c r="D53" s="15"/>
      <c r="E53" s="99" t="s">
        <v>175</v>
      </c>
      <c r="F53" s="99"/>
      <c r="G53" s="99"/>
      <c r="H53" s="99"/>
      <c r="I53" s="99"/>
      <c r="J53" s="99"/>
      <c r="K53" s="99"/>
      <c r="L53" s="99"/>
      <c r="M53" s="99"/>
      <c r="N53" s="99"/>
      <c r="O53" s="99"/>
      <c r="P53" s="99"/>
      <c r="Q53" s="17"/>
    </row>
    <row r="54" spans="2:17" ht="12.75" customHeight="1" x14ac:dyDescent="0.2">
      <c r="B54" s="80"/>
      <c r="C54" s="15"/>
      <c r="D54" s="15"/>
      <c r="E54" s="99" t="s">
        <v>176</v>
      </c>
      <c r="F54" s="99"/>
      <c r="G54" s="99"/>
      <c r="H54" s="99"/>
      <c r="I54" s="99"/>
      <c r="J54" s="99"/>
      <c r="K54" s="99"/>
      <c r="L54" s="99"/>
      <c r="M54" s="99"/>
      <c r="N54" s="99"/>
      <c r="O54" s="99"/>
      <c r="P54" s="99"/>
      <c r="Q54" s="17"/>
    </row>
    <row r="55" spans="2:17" x14ac:dyDescent="0.2">
      <c r="B55" s="80"/>
      <c r="C55" s="15"/>
      <c r="D55" s="15"/>
      <c r="E55" s="15"/>
      <c r="F55" s="15"/>
      <c r="G55" s="15"/>
      <c r="H55" s="15"/>
      <c r="I55" s="15"/>
      <c r="J55" s="15"/>
      <c r="K55" s="15"/>
      <c r="L55" s="15"/>
      <c r="M55" s="15"/>
      <c r="N55" s="15"/>
      <c r="O55" s="15"/>
      <c r="P55" s="15"/>
      <c r="Q55" s="17"/>
    </row>
    <row r="56" spans="2:17" x14ac:dyDescent="0.2">
      <c r="B56" s="80"/>
      <c r="C56" s="15"/>
      <c r="D56" s="15"/>
      <c r="E56" s="15" t="s">
        <v>196</v>
      </c>
      <c r="F56" s="15"/>
      <c r="G56" s="15"/>
      <c r="H56" s="15"/>
      <c r="I56" s="15"/>
      <c r="J56" s="15"/>
      <c r="K56" s="15"/>
      <c r="L56" s="15"/>
      <c r="M56" s="15"/>
      <c r="N56" s="15"/>
      <c r="O56" s="15"/>
      <c r="P56" s="15"/>
      <c r="Q56" s="17"/>
    </row>
    <row r="57" spans="2:17" x14ac:dyDescent="0.2">
      <c r="B57" s="80"/>
      <c r="C57" s="15"/>
      <c r="D57" s="15"/>
      <c r="E57" s="15"/>
      <c r="F57" s="15"/>
      <c r="G57" s="15"/>
      <c r="H57" s="15"/>
      <c r="I57" s="15"/>
      <c r="J57" s="15"/>
      <c r="K57" s="15"/>
      <c r="L57" s="15"/>
      <c r="M57" s="15"/>
      <c r="N57" s="15"/>
      <c r="O57" s="15"/>
      <c r="P57" s="15"/>
      <c r="Q57" s="17"/>
    </row>
    <row r="58" spans="2:17" ht="15.75" x14ac:dyDescent="0.25">
      <c r="B58" s="80"/>
      <c r="C58" s="15"/>
      <c r="D58" s="50"/>
      <c r="E58" s="78" t="s">
        <v>195</v>
      </c>
      <c r="F58" s="52"/>
      <c r="G58" s="52"/>
      <c r="H58" s="52"/>
      <c r="I58" s="52"/>
      <c r="J58" s="52"/>
      <c r="K58" s="52"/>
      <c r="L58" s="52"/>
      <c r="M58" s="52"/>
      <c r="N58" s="52"/>
      <c r="O58" s="52"/>
      <c r="P58" s="52"/>
      <c r="Q58" s="17"/>
    </row>
    <row r="59" spans="2:17" ht="5.0999999999999996" customHeight="1" x14ac:dyDescent="0.2">
      <c r="B59" s="80"/>
      <c r="C59" s="15"/>
      <c r="D59" s="50"/>
      <c r="E59" s="15"/>
      <c r="F59" s="15"/>
      <c r="G59" s="15"/>
      <c r="H59" s="15"/>
      <c r="I59" s="15"/>
      <c r="J59" s="15"/>
      <c r="K59" s="15"/>
      <c r="L59" s="15"/>
      <c r="M59" s="15"/>
      <c r="N59" s="15"/>
      <c r="O59" s="15"/>
      <c r="P59" s="15"/>
      <c r="Q59" s="17"/>
    </row>
    <row r="60" spans="2:17" ht="38.25" customHeight="1" x14ac:dyDescent="0.2">
      <c r="B60" s="80"/>
      <c r="C60" s="15"/>
      <c r="D60" s="50">
        <f t="shared" ref="D60:D64" si="0">P60</f>
        <v>0</v>
      </c>
      <c r="E60" s="101"/>
      <c r="F60" s="102"/>
      <c r="G60" s="102"/>
      <c r="H60" s="102"/>
      <c r="I60" s="102"/>
      <c r="J60" s="102"/>
      <c r="K60" s="102"/>
      <c r="L60" s="102"/>
      <c r="M60" s="102"/>
      <c r="N60" s="102"/>
      <c r="O60" s="102"/>
      <c r="P60" s="103"/>
      <c r="Q60" s="17"/>
    </row>
    <row r="61" spans="2:17" ht="38.25" customHeight="1" x14ac:dyDescent="0.2">
      <c r="B61" s="80"/>
      <c r="C61" s="15"/>
      <c r="D61" s="50">
        <f t="shared" si="0"/>
        <v>0</v>
      </c>
      <c r="E61" s="104"/>
      <c r="F61" s="105"/>
      <c r="G61" s="105"/>
      <c r="H61" s="105"/>
      <c r="I61" s="105"/>
      <c r="J61" s="105"/>
      <c r="K61" s="105"/>
      <c r="L61" s="105"/>
      <c r="M61" s="105"/>
      <c r="N61" s="105"/>
      <c r="O61" s="105"/>
      <c r="P61" s="106"/>
      <c r="Q61" s="17"/>
    </row>
    <row r="62" spans="2:17" ht="38.25" customHeight="1" x14ac:dyDescent="0.2">
      <c r="B62" s="80"/>
      <c r="C62" s="15"/>
      <c r="D62" s="50">
        <f t="shared" si="0"/>
        <v>0</v>
      </c>
      <c r="E62" s="101"/>
      <c r="F62" s="102"/>
      <c r="G62" s="102"/>
      <c r="H62" s="102"/>
      <c r="I62" s="102"/>
      <c r="J62" s="102"/>
      <c r="K62" s="102"/>
      <c r="L62" s="102"/>
      <c r="M62" s="102"/>
      <c r="N62" s="102"/>
      <c r="O62" s="102"/>
      <c r="P62" s="103"/>
      <c r="Q62" s="17"/>
    </row>
    <row r="63" spans="2:17" ht="38.25" customHeight="1" x14ac:dyDescent="0.2">
      <c r="B63" s="80"/>
      <c r="C63" s="15"/>
      <c r="D63" s="50">
        <f t="shared" si="0"/>
        <v>0</v>
      </c>
      <c r="E63" s="104"/>
      <c r="F63" s="105"/>
      <c r="G63" s="105"/>
      <c r="H63" s="105"/>
      <c r="I63" s="105"/>
      <c r="J63" s="105"/>
      <c r="K63" s="105"/>
      <c r="L63" s="105"/>
      <c r="M63" s="105"/>
      <c r="N63" s="105"/>
      <c r="O63" s="105"/>
      <c r="P63" s="106"/>
      <c r="Q63" s="17"/>
    </row>
    <row r="64" spans="2:17" ht="38.25" customHeight="1" x14ac:dyDescent="0.2">
      <c r="B64" s="80"/>
      <c r="C64" s="15"/>
      <c r="D64" s="50">
        <f t="shared" si="0"/>
        <v>0</v>
      </c>
      <c r="E64" s="101"/>
      <c r="F64" s="102"/>
      <c r="G64" s="102"/>
      <c r="H64" s="102"/>
      <c r="I64" s="102"/>
      <c r="J64" s="102"/>
      <c r="K64" s="102"/>
      <c r="L64" s="102"/>
      <c r="M64" s="102"/>
      <c r="N64" s="102"/>
      <c r="O64" s="102"/>
      <c r="P64" s="103"/>
      <c r="Q64" s="17"/>
    </row>
    <row r="65" spans="2:17" x14ac:dyDescent="0.2">
      <c r="B65" s="80"/>
      <c r="C65" s="15"/>
      <c r="D65" s="15"/>
      <c r="E65" s="15"/>
      <c r="F65" s="15"/>
      <c r="G65" s="15"/>
      <c r="H65" s="15"/>
      <c r="I65" s="15"/>
      <c r="J65" s="15"/>
      <c r="K65" s="15"/>
      <c r="L65" s="15"/>
      <c r="M65" s="15"/>
      <c r="N65" s="15"/>
      <c r="O65" s="15"/>
      <c r="P65" s="15"/>
      <c r="Q65" s="17"/>
    </row>
    <row r="66" spans="2:17" ht="13.5" thickBot="1" x14ac:dyDescent="0.25">
      <c r="B66" s="80"/>
      <c r="C66" s="15"/>
      <c r="D66" s="15"/>
      <c r="E66" s="15"/>
      <c r="F66" s="15"/>
      <c r="G66" s="15"/>
      <c r="H66" s="15"/>
      <c r="I66" s="15"/>
      <c r="J66" s="15"/>
      <c r="K66" s="35"/>
      <c r="L66" s="35"/>
      <c r="M66" s="35"/>
      <c r="N66" s="35"/>
      <c r="O66" s="35"/>
      <c r="P66" s="35"/>
      <c r="Q66" s="17"/>
    </row>
    <row r="67" spans="2:17" ht="12.75" customHeight="1" x14ac:dyDescent="0.2">
      <c r="B67" s="80"/>
      <c r="C67" s="15"/>
      <c r="D67" s="15"/>
      <c r="E67" s="87" t="s">
        <v>7</v>
      </c>
      <c r="F67" s="84"/>
      <c r="G67" s="15"/>
      <c r="H67" s="87" t="s">
        <v>189</v>
      </c>
      <c r="I67" s="84"/>
      <c r="J67" s="15"/>
      <c r="K67" s="15"/>
      <c r="L67" s="15"/>
      <c r="M67" s="15"/>
      <c r="N67" s="15"/>
      <c r="O67" s="15"/>
      <c r="P67" s="15"/>
      <c r="Q67" s="17"/>
    </row>
    <row r="68" spans="2:17" ht="13.5" customHeight="1" thickBot="1" x14ac:dyDescent="0.25">
      <c r="B68" s="80"/>
      <c r="C68" s="15"/>
      <c r="D68" s="15"/>
      <c r="E68" s="88"/>
      <c r="F68" s="86"/>
      <c r="G68" s="15"/>
      <c r="H68" s="88"/>
      <c r="I68" s="86"/>
      <c r="J68" s="15"/>
      <c r="K68" s="46"/>
      <c r="L68" s="46"/>
      <c r="M68" s="46"/>
      <c r="N68" s="46"/>
      <c r="O68" s="46"/>
      <c r="P68" s="46"/>
      <c r="Q68" s="17"/>
    </row>
    <row r="69" spans="2:17" x14ac:dyDescent="0.2">
      <c r="B69" s="80"/>
      <c r="C69" s="15"/>
      <c r="D69" s="15"/>
      <c r="E69" s="15"/>
      <c r="F69" s="15"/>
      <c r="G69" s="15"/>
      <c r="H69" s="15"/>
      <c r="I69" s="15"/>
      <c r="J69" s="15"/>
      <c r="K69" s="15"/>
      <c r="L69" s="15"/>
      <c r="M69" s="15"/>
      <c r="N69" s="15"/>
      <c r="O69" s="15"/>
      <c r="P69" s="15"/>
      <c r="Q69" s="17"/>
    </row>
    <row r="70" spans="2:17" x14ac:dyDescent="0.2">
      <c r="B70" s="82"/>
      <c r="C70" s="39"/>
      <c r="D70" s="39"/>
      <c r="E70" s="39"/>
      <c r="F70" s="39"/>
      <c r="G70" s="39"/>
      <c r="H70" s="39"/>
      <c r="I70" s="39"/>
      <c r="J70" s="39"/>
      <c r="K70" s="39"/>
      <c r="L70" s="39"/>
      <c r="M70" s="39"/>
      <c r="N70" s="39"/>
      <c r="O70" s="39"/>
      <c r="P70" s="39"/>
      <c r="Q70" s="40"/>
    </row>
  </sheetData>
  <sheetProtection sheet="1" objects="1" scenarios="1" selectLockedCells="1"/>
  <mergeCells count="19">
    <mergeCell ref="E36:P39"/>
    <mergeCell ref="E61:P61"/>
    <mergeCell ref="E62:P62"/>
    <mergeCell ref="E63:P63"/>
    <mergeCell ref="E64:P64"/>
    <mergeCell ref="E51:P51"/>
    <mergeCell ref="E52:P52"/>
    <mergeCell ref="O3:P4"/>
    <mergeCell ref="E15:P15"/>
    <mergeCell ref="E17:P17"/>
    <mergeCell ref="E25:P28"/>
    <mergeCell ref="E33:P33"/>
    <mergeCell ref="E53:P53"/>
    <mergeCell ref="E54:P54"/>
    <mergeCell ref="E41:P41"/>
    <mergeCell ref="E67:F68"/>
    <mergeCell ref="E50:P50"/>
    <mergeCell ref="E60:P60"/>
    <mergeCell ref="H67:I68"/>
  </mergeCells>
  <dataValidations count="1">
    <dataValidation allowBlank="1" showInputMessage="1" showErrorMessage="1" promptTitle="TIP: Writing objectives" prompt="To assess the impact of climate change on a strategy / policy / program, we must first clearly understand what we are trying to achieve / deliver. Therefore it is important to consider the broader objectives of the strategy / policy / program." sqref="E25:P28"/>
  </dataValidations>
  <hyperlinks>
    <hyperlink ref="O3" location="'Asset GN'!A1" display="'Asset GN'!A1"/>
    <hyperlink ref="O3:P4" location="T1_Cover!A1" display="Back to Cover"/>
    <hyperlink ref="E67" location="'Asset GN'!A1" display="'Asset GN'!A1"/>
    <hyperlink ref="E67:F68" location="T1_Cover!A1" display="Back to Cover"/>
    <hyperlink ref="H67" location="'Asset GN'!A1" display="'Asset GN'!A1"/>
    <hyperlink ref="H67:I68" location="T4_Summary_Operating!A1" display="Go to Summary"/>
  </hyperlinks>
  <pageMargins left="0.7" right="0.7" top="0.75" bottom="0.75" header="0.3" footer="0.3"/>
  <pageSetup paperSize="9" scale="65"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49"/>
  <sheetViews>
    <sheetView showGridLines="0" showRowColHeaders="0" zoomScaleNormal="100" zoomScaleSheetLayoutView="85"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80"/>
      <c r="C16" s="15"/>
      <c r="D16" s="15"/>
      <c r="E16" s="15"/>
      <c r="F16" s="15"/>
      <c r="G16" s="15"/>
      <c r="H16" s="15"/>
      <c r="I16" s="15"/>
      <c r="J16" s="15"/>
      <c r="K16" s="15"/>
      <c r="L16" s="15"/>
      <c r="M16" s="15"/>
      <c r="N16" s="15"/>
      <c r="O16" s="15"/>
      <c r="P16" s="15"/>
      <c r="Q16" s="17"/>
    </row>
    <row r="17" spans="2:17" ht="25.5" customHeight="1" x14ac:dyDescent="0.2">
      <c r="B17" s="80"/>
      <c r="C17" s="15"/>
      <c r="D17" s="15"/>
      <c r="E17"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ht="76.5" customHeight="1" x14ac:dyDescent="0.2">
      <c r="B19" s="80"/>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80"/>
      <c r="C20" s="15"/>
      <c r="D20" s="15"/>
      <c r="E20" s="15"/>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ht="15.75" x14ac:dyDescent="0.25">
      <c r="B22" s="80"/>
      <c r="C22" s="15"/>
      <c r="D22" s="15"/>
      <c r="E22" s="83" t="s">
        <v>34</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ht="25.5" customHeight="1" x14ac:dyDescent="0.2">
      <c r="B24" s="80"/>
      <c r="C24" s="15"/>
      <c r="D24" s="15"/>
      <c r="E24" s="89" t="s">
        <v>169</v>
      </c>
      <c r="F24" s="89"/>
      <c r="G24" s="89"/>
      <c r="H24" s="89"/>
      <c r="I24" s="89"/>
      <c r="J24" s="89"/>
      <c r="K24" s="89"/>
      <c r="L24" s="89"/>
      <c r="M24" s="89"/>
      <c r="N24" s="89"/>
      <c r="O24" s="89"/>
      <c r="P24" s="89"/>
      <c r="Q24" s="17"/>
    </row>
    <row r="25" spans="2:17" x14ac:dyDescent="0.2">
      <c r="B25" s="80"/>
      <c r="C25" s="15"/>
      <c r="D25" s="15"/>
      <c r="E25" s="15"/>
      <c r="F25" s="15"/>
      <c r="G25" s="15"/>
      <c r="H25" s="15"/>
      <c r="I25" s="15"/>
      <c r="J25" s="15"/>
      <c r="K25" s="15"/>
      <c r="L25" s="15"/>
      <c r="M25" s="15"/>
      <c r="N25" s="15"/>
      <c r="O25" s="15"/>
      <c r="P25" s="15"/>
      <c r="Q25" s="17"/>
    </row>
    <row r="26" spans="2:17" x14ac:dyDescent="0.2">
      <c r="B26" s="80"/>
      <c r="C26" s="15"/>
      <c r="D26" s="15"/>
      <c r="E26" s="44" t="s">
        <v>2</v>
      </c>
      <c r="F26" s="15"/>
      <c r="G26" s="15"/>
      <c r="H26" s="15"/>
      <c r="I26" s="15"/>
      <c r="J26" s="15"/>
      <c r="K26" s="15"/>
      <c r="L26" s="15"/>
      <c r="M26" s="15"/>
      <c r="N26" s="15"/>
      <c r="O26" s="15"/>
      <c r="P26" s="15"/>
      <c r="Q26" s="17"/>
    </row>
    <row r="27" spans="2:17" x14ac:dyDescent="0.2">
      <c r="B27" s="80"/>
      <c r="C27" s="15"/>
      <c r="D27" s="15"/>
      <c r="E27" s="90"/>
      <c r="F27" s="91"/>
      <c r="G27" s="91"/>
      <c r="H27" s="91"/>
      <c r="I27" s="91"/>
      <c r="J27" s="91"/>
      <c r="K27" s="91"/>
      <c r="L27" s="91"/>
      <c r="M27" s="91"/>
      <c r="N27" s="91"/>
      <c r="O27" s="91"/>
      <c r="P27" s="92"/>
      <c r="Q27" s="17"/>
    </row>
    <row r="28" spans="2:17" x14ac:dyDescent="0.2">
      <c r="B28" s="80"/>
      <c r="C28" s="15"/>
      <c r="D28" s="15"/>
      <c r="E28" s="93"/>
      <c r="F28" s="94"/>
      <c r="G28" s="94"/>
      <c r="H28" s="94"/>
      <c r="I28" s="94"/>
      <c r="J28" s="94"/>
      <c r="K28" s="94"/>
      <c r="L28" s="94"/>
      <c r="M28" s="94"/>
      <c r="N28" s="94"/>
      <c r="O28" s="94"/>
      <c r="P28" s="95"/>
      <c r="Q28" s="17"/>
    </row>
    <row r="29" spans="2:17" x14ac:dyDescent="0.2">
      <c r="B29" s="80"/>
      <c r="C29" s="15"/>
      <c r="D29" s="15"/>
      <c r="E29" s="93"/>
      <c r="F29" s="94"/>
      <c r="G29" s="94"/>
      <c r="H29" s="94"/>
      <c r="I29" s="94"/>
      <c r="J29" s="94"/>
      <c r="K29" s="94"/>
      <c r="L29" s="94"/>
      <c r="M29" s="94"/>
      <c r="N29" s="94"/>
      <c r="O29" s="94"/>
      <c r="P29" s="95"/>
      <c r="Q29" s="17"/>
    </row>
    <row r="30" spans="2:17" x14ac:dyDescent="0.2">
      <c r="B30" s="80"/>
      <c r="C30" s="15"/>
      <c r="D30" s="15"/>
      <c r="E30" s="96"/>
      <c r="F30" s="97"/>
      <c r="G30" s="97"/>
      <c r="H30" s="97"/>
      <c r="I30" s="97"/>
      <c r="J30" s="97"/>
      <c r="K30" s="97"/>
      <c r="L30" s="97"/>
      <c r="M30" s="97"/>
      <c r="N30" s="97"/>
      <c r="O30" s="97"/>
      <c r="P30" s="98"/>
      <c r="Q30" s="17"/>
    </row>
    <row r="31" spans="2:17" x14ac:dyDescent="0.2">
      <c r="B31" s="80"/>
      <c r="C31" s="15"/>
      <c r="D31" s="15"/>
      <c r="E31" s="15"/>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15.75" x14ac:dyDescent="0.25">
      <c r="B33" s="80"/>
      <c r="C33" s="15"/>
      <c r="D33" s="15"/>
      <c r="E33" s="83" t="s">
        <v>44</v>
      </c>
      <c r="F33" s="15"/>
      <c r="G33" s="15"/>
      <c r="H33" s="15"/>
      <c r="I33" s="15"/>
      <c r="J33" s="15"/>
      <c r="K33" s="15"/>
      <c r="L33" s="15"/>
      <c r="M33" s="15"/>
      <c r="N33" s="15"/>
      <c r="O33" s="15"/>
      <c r="P33" s="15"/>
      <c r="Q33" s="17"/>
    </row>
    <row r="34" spans="2:17" x14ac:dyDescent="0.2">
      <c r="B34" s="80"/>
      <c r="C34" s="15"/>
      <c r="D34" s="15"/>
      <c r="E34" s="15"/>
      <c r="F34" s="15"/>
      <c r="G34" s="15"/>
      <c r="H34" s="15"/>
      <c r="I34" s="15"/>
      <c r="J34" s="15"/>
      <c r="K34" s="15"/>
      <c r="L34" s="15"/>
      <c r="M34" s="15"/>
      <c r="N34" s="15"/>
      <c r="O34" s="15"/>
      <c r="P34" s="15"/>
      <c r="Q34" s="17"/>
    </row>
    <row r="35" spans="2:17" ht="38.25" customHeight="1" x14ac:dyDescent="0.2">
      <c r="B35" s="80"/>
      <c r="C35" s="15"/>
      <c r="D35" s="15"/>
      <c r="E35" s="89" t="str">
        <f>"Think about how the asset and the project objective might be impacted based on the above projections (e.g. "&amp;'Impact options'!C2&amp;")."</f>
        <v>Think about how the asset and the project objective might be impacted based on the above projections (e.g. road hardening and deterioration leading to more frequent maintenance and renewal; vegetation stress and heat island effect leading to reduced amenity and heat stress on community).</v>
      </c>
      <c r="F35" s="89"/>
      <c r="G35" s="89"/>
      <c r="H35" s="89"/>
      <c r="I35" s="89"/>
      <c r="J35" s="89"/>
      <c r="K35" s="89"/>
      <c r="L35" s="89"/>
      <c r="M35" s="89"/>
      <c r="N35" s="89"/>
      <c r="O35" s="89"/>
      <c r="P35" s="89"/>
      <c r="Q35" s="17"/>
    </row>
    <row r="36" spans="2:17" x14ac:dyDescent="0.2">
      <c r="B36" s="80"/>
      <c r="C36" s="15"/>
      <c r="D36" s="15"/>
      <c r="E36" s="15"/>
      <c r="F36" s="15"/>
      <c r="G36" s="15"/>
      <c r="H36" s="15"/>
      <c r="I36" s="15"/>
      <c r="J36" s="15"/>
      <c r="K36" s="15"/>
      <c r="L36" s="15"/>
      <c r="M36" s="15"/>
      <c r="N36" s="15"/>
      <c r="O36" s="15"/>
      <c r="P36" s="15"/>
      <c r="Q36" s="17"/>
    </row>
    <row r="37" spans="2:17" x14ac:dyDescent="0.2">
      <c r="B37" s="80"/>
      <c r="C37" s="15"/>
      <c r="D37" s="15"/>
      <c r="E37" s="44" t="s">
        <v>43</v>
      </c>
      <c r="F37" s="15"/>
      <c r="G37" s="15"/>
      <c r="H37" s="15"/>
      <c r="I37" s="15"/>
      <c r="J37" s="15"/>
      <c r="K37" s="15"/>
      <c r="L37" s="15"/>
      <c r="M37" s="15"/>
      <c r="N37" s="15"/>
      <c r="O37" s="15"/>
      <c r="P37" s="15"/>
      <c r="Q37" s="17"/>
    </row>
    <row r="38" spans="2:17" x14ac:dyDescent="0.2">
      <c r="B38" s="80"/>
      <c r="C38" s="15"/>
      <c r="D38" s="15"/>
      <c r="E38" s="90"/>
      <c r="F38" s="91"/>
      <c r="G38" s="91"/>
      <c r="H38" s="91"/>
      <c r="I38" s="91"/>
      <c r="J38" s="91"/>
      <c r="K38" s="91"/>
      <c r="L38" s="91"/>
      <c r="M38" s="91"/>
      <c r="N38" s="91"/>
      <c r="O38" s="91"/>
      <c r="P38" s="92"/>
      <c r="Q38" s="17"/>
    </row>
    <row r="39" spans="2:17" x14ac:dyDescent="0.2">
      <c r="B39" s="80"/>
      <c r="C39" s="15"/>
      <c r="D39" s="15"/>
      <c r="E39" s="93"/>
      <c r="F39" s="94"/>
      <c r="G39" s="94"/>
      <c r="H39" s="94"/>
      <c r="I39" s="94"/>
      <c r="J39" s="94"/>
      <c r="K39" s="94"/>
      <c r="L39" s="94"/>
      <c r="M39" s="94"/>
      <c r="N39" s="94"/>
      <c r="O39" s="94"/>
      <c r="P39" s="95"/>
      <c r="Q39" s="17"/>
    </row>
    <row r="40" spans="2:17" x14ac:dyDescent="0.2">
      <c r="B40" s="80"/>
      <c r="C40" s="15"/>
      <c r="D40" s="15"/>
      <c r="E40" s="93"/>
      <c r="F40" s="94"/>
      <c r="G40" s="94"/>
      <c r="H40" s="94"/>
      <c r="I40" s="94"/>
      <c r="J40" s="94"/>
      <c r="K40" s="94"/>
      <c r="L40" s="94"/>
      <c r="M40" s="94"/>
      <c r="N40" s="94"/>
      <c r="O40" s="94"/>
      <c r="P40" s="95"/>
      <c r="Q40" s="17"/>
    </row>
    <row r="41" spans="2:17" x14ac:dyDescent="0.2">
      <c r="B41" s="80"/>
      <c r="C41" s="15"/>
      <c r="D41" s="15"/>
      <c r="E41" s="96"/>
      <c r="F41" s="97"/>
      <c r="G41" s="97"/>
      <c r="H41" s="97"/>
      <c r="I41" s="97"/>
      <c r="J41" s="97"/>
      <c r="K41" s="97"/>
      <c r="L41" s="97"/>
      <c r="M41" s="97"/>
      <c r="N41" s="97"/>
      <c r="O41" s="97"/>
      <c r="P41" s="98"/>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00" t="s">
        <v>53</v>
      </c>
      <c r="F43" s="100"/>
      <c r="G43" s="100"/>
      <c r="H43" s="100"/>
      <c r="I43" s="100"/>
      <c r="J43" s="100"/>
      <c r="K43" s="100"/>
      <c r="L43" s="100"/>
      <c r="M43" s="100"/>
      <c r="N43" s="100"/>
      <c r="O43" s="100"/>
      <c r="P43" s="100"/>
      <c r="Q43" s="17"/>
    </row>
    <row r="44" spans="2:17" x14ac:dyDescent="0.2">
      <c r="B44" s="80"/>
      <c r="C44" s="15"/>
      <c r="D44" s="15"/>
      <c r="E44" s="15"/>
      <c r="F44" s="15"/>
      <c r="G44" s="15"/>
      <c r="H44" s="15"/>
      <c r="I44" s="15"/>
      <c r="J44" s="15"/>
      <c r="K44" s="15"/>
      <c r="L44" s="15"/>
      <c r="M44" s="15"/>
      <c r="N44" s="15"/>
      <c r="O44" s="15"/>
      <c r="P44" s="15"/>
      <c r="Q44" s="17"/>
    </row>
    <row r="45" spans="2:17" ht="13.5" thickBot="1" x14ac:dyDescent="0.25">
      <c r="B45" s="80"/>
      <c r="C45" s="15"/>
      <c r="D45" s="15"/>
      <c r="E45" s="15"/>
      <c r="F45" s="15"/>
      <c r="G45" s="15"/>
      <c r="H45" s="15"/>
      <c r="I45" s="15"/>
      <c r="J45" s="15"/>
      <c r="K45" s="15"/>
      <c r="L45" s="15"/>
      <c r="M45" s="15"/>
      <c r="N45" s="15"/>
      <c r="O45" s="15"/>
      <c r="P45" s="15"/>
      <c r="Q45" s="17"/>
    </row>
    <row r="46" spans="2:17" x14ac:dyDescent="0.2">
      <c r="B46" s="80"/>
      <c r="C46" s="15"/>
      <c r="D46" s="15"/>
      <c r="E46" s="87" t="s">
        <v>7</v>
      </c>
      <c r="F46" s="84"/>
      <c r="G46" s="15"/>
      <c r="H46" s="87" t="s">
        <v>155</v>
      </c>
      <c r="I46" s="84"/>
      <c r="J46" s="15"/>
      <c r="K46" s="15"/>
      <c r="L46" s="15"/>
      <c r="M46" s="15"/>
      <c r="N46" s="15"/>
      <c r="O46" s="15"/>
      <c r="P46" s="15"/>
      <c r="Q46" s="17"/>
    </row>
    <row r="47" spans="2:17" ht="13.5" thickBot="1" x14ac:dyDescent="0.25">
      <c r="B47" s="80"/>
      <c r="C47" s="15"/>
      <c r="D47" s="15"/>
      <c r="E47" s="88"/>
      <c r="F47" s="86"/>
      <c r="G47" s="15"/>
      <c r="H47" s="88"/>
      <c r="I47" s="86"/>
      <c r="J47" s="15"/>
      <c r="K47" s="15"/>
      <c r="L47" s="15"/>
      <c r="M47" s="15"/>
      <c r="N47" s="15"/>
      <c r="O47" s="15"/>
      <c r="P47" s="15"/>
      <c r="Q47" s="17"/>
    </row>
    <row r="48" spans="2:17" x14ac:dyDescent="0.2">
      <c r="B48" s="80"/>
      <c r="C48" s="15"/>
      <c r="D48" s="15"/>
      <c r="E48" s="35"/>
      <c r="F48" s="35"/>
      <c r="G48" s="35"/>
      <c r="H48" s="35"/>
      <c r="I48" s="35"/>
      <c r="J48" s="35"/>
      <c r="K48" s="35"/>
      <c r="L48" s="35"/>
      <c r="M48" s="35"/>
      <c r="N48" s="35"/>
      <c r="O48" s="35"/>
      <c r="P48" s="35"/>
      <c r="Q48" s="17"/>
    </row>
    <row r="49" spans="2:17" x14ac:dyDescent="0.2">
      <c r="B49" s="82"/>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RO!A1" display="Next"/>
  </hyperlinks>
  <pageMargins left="0.7" right="0.7" top="0.75" bottom="0.75" header="0.3" footer="0.3"/>
  <pageSetup paperSize="9" scale="65"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49"/>
  <sheetViews>
    <sheetView showGridLines="0" showRowColHeaders="0" zoomScaleNormal="100" zoomScaleSheetLayoutView="85"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80"/>
      <c r="C16" s="15"/>
      <c r="D16" s="15"/>
      <c r="E16" s="15"/>
      <c r="F16" s="15"/>
      <c r="G16" s="15"/>
      <c r="H16" s="15"/>
      <c r="I16" s="15"/>
      <c r="J16" s="15"/>
      <c r="K16" s="15"/>
      <c r="L16" s="15"/>
      <c r="M16" s="15"/>
      <c r="N16" s="15"/>
      <c r="O16" s="15"/>
      <c r="P16" s="15"/>
      <c r="Q16" s="17"/>
    </row>
    <row r="17" spans="2:17" ht="25.5" customHeight="1" x14ac:dyDescent="0.2">
      <c r="B17" s="80"/>
      <c r="C17" s="15"/>
      <c r="D17" s="15"/>
      <c r="E17"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ht="76.5" customHeight="1" x14ac:dyDescent="0.2">
      <c r="B19" s="80"/>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80"/>
      <c r="C20" s="15"/>
      <c r="D20" s="15"/>
      <c r="E20" s="15"/>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ht="15.75" x14ac:dyDescent="0.25">
      <c r="B22" s="80"/>
      <c r="C22" s="15"/>
      <c r="D22" s="15"/>
      <c r="E22" s="83" t="s">
        <v>34</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ht="25.5" customHeight="1" x14ac:dyDescent="0.2">
      <c r="B24" s="80"/>
      <c r="C24" s="15"/>
      <c r="D24" s="15"/>
      <c r="E24" s="89" t="s">
        <v>169</v>
      </c>
      <c r="F24" s="89"/>
      <c r="G24" s="89"/>
      <c r="H24" s="89"/>
      <c r="I24" s="89"/>
      <c r="J24" s="89"/>
      <c r="K24" s="89"/>
      <c r="L24" s="89"/>
      <c r="M24" s="89"/>
      <c r="N24" s="89"/>
      <c r="O24" s="89"/>
      <c r="P24" s="89"/>
      <c r="Q24" s="17"/>
    </row>
    <row r="25" spans="2:17" x14ac:dyDescent="0.2">
      <c r="B25" s="80"/>
      <c r="C25" s="15"/>
      <c r="D25" s="15"/>
      <c r="E25" s="15"/>
      <c r="F25" s="15"/>
      <c r="G25" s="15"/>
      <c r="H25" s="15"/>
      <c r="I25" s="15"/>
      <c r="J25" s="15"/>
      <c r="K25" s="15"/>
      <c r="L25" s="15"/>
      <c r="M25" s="15"/>
      <c r="N25" s="15"/>
      <c r="O25" s="15"/>
      <c r="P25" s="15"/>
      <c r="Q25" s="17"/>
    </row>
    <row r="26" spans="2:17" x14ac:dyDescent="0.2">
      <c r="B26" s="80"/>
      <c r="C26" s="15"/>
      <c r="D26" s="15"/>
      <c r="E26" s="44" t="s">
        <v>2</v>
      </c>
      <c r="F26" s="15"/>
      <c r="G26" s="15"/>
      <c r="H26" s="15"/>
      <c r="I26" s="15"/>
      <c r="J26" s="15"/>
      <c r="K26" s="15"/>
      <c r="L26" s="15"/>
      <c r="M26" s="15"/>
      <c r="N26" s="15"/>
      <c r="O26" s="15"/>
      <c r="P26" s="15"/>
      <c r="Q26" s="17"/>
    </row>
    <row r="27" spans="2:17" x14ac:dyDescent="0.2">
      <c r="B27" s="80"/>
      <c r="C27" s="15"/>
      <c r="D27" s="15"/>
      <c r="E27" s="90"/>
      <c r="F27" s="91"/>
      <c r="G27" s="91"/>
      <c r="H27" s="91"/>
      <c r="I27" s="91"/>
      <c r="J27" s="91"/>
      <c r="K27" s="91"/>
      <c r="L27" s="91"/>
      <c r="M27" s="91"/>
      <c r="N27" s="91"/>
      <c r="O27" s="91"/>
      <c r="P27" s="92"/>
      <c r="Q27" s="17"/>
    </row>
    <row r="28" spans="2:17" x14ac:dyDescent="0.2">
      <c r="B28" s="80"/>
      <c r="C28" s="15"/>
      <c r="D28" s="15"/>
      <c r="E28" s="93"/>
      <c r="F28" s="94"/>
      <c r="G28" s="94"/>
      <c r="H28" s="94"/>
      <c r="I28" s="94"/>
      <c r="J28" s="94"/>
      <c r="K28" s="94"/>
      <c r="L28" s="94"/>
      <c r="M28" s="94"/>
      <c r="N28" s="94"/>
      <c r="O28" s="94"/>
      <c r="P28" s="95"/>
      <c r="Q28" s="17"/>
    </row>
    <row r="29" spans="2:17" x14ac:dyDescent="0.2">
      <c r="B29" s="80"/>
      <c r="C29" s="15"/>
      <c r="D29" s="15"/>
      <c r="E29" s="93"/>
      <c r="F29" s="94"/>
      <c r="G29" s="94"/>
      <c r="H29" s="94"/>
      <c r="I29" s="94"/>
      <c r="J29" s="94"/>
      <c r="K29" s="94"/>
      <c r="L29" s="94"/>
      <c r="M29" s="94"/>
      <c r="N29" s="94"/>
      <c r="O29" s="94"/>
      <c r="P29" s="95"/>
      <c r="Q29" s="17"/>
    </row>
    <row r="30" spans="2:17" x14ac:dyDescent="0.2">
      <c r="B30" s="80"/>
      <c r="C30" s="15"/>
      <c r="D30" s="15"/>
      <c r="E30" s="96"/>
      <c r="F30" s="97"/>
      <c r="G30" s="97"/>
      <c r="H30" s="97"/>
      <c r="I30" s="97"/>
      <c r="J30" s="97"/>
      <c r="K30" s="97"/>
      <c r="L30" s="97"/>
      <c r="M30" s="97"/>
      <c r="N30" s="97"/>
      <c r="O30" s="97"/>
      <c r="P30" s="98"/>
      <c r="Q30" s="17"/>
    </row>
    <row r="31" spans="2:17" x14ac:dyDescent="0.2">
      <c r="B31" s="80"/>
      <c r="C31" s="15"/>
      <c r="D31" s="15"/>
      <c r="E31" s="15"/>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15.75" x14ac:dyDescent="0.25">
      <c r="B33" s="80"/>
      <c r="C33" s="15"/>
      <c r="D33" s="15"/>
      <c r="E33" s="83" t="s">
        <v>44</v>
      </c>
      <c r="F33" s="15"/>
      <c r="G33" s="15"/>
      <c r="H33" s="15"/>
      <c r="I33" s="15"/>
      <c r="J33" s="15"/>
      <c r="K33" s="15"/>
      <c r="L33" s="15"/>
      <c r="M33" s="15"/>
      <c r="N33" s="15"/>
      <c r="O33" s="15"/>
      <c r="P33" s="15"/>
      <c r="Q33" s="17"/>
    </row>
    <row r="34" spans="2:17" x14ac:dyDescent="0.2">
      <c r="B34" s="80"/>
      <c r="C34" s="15"/>
      <c r="D34" s="15"/>
      <c r="E34" s="15"/>
      <c r="F34" s="15"/>
      <c r="G34" s="15"/>
      <c r="H34" s="15"/>
      <c r="I34" s="15"/>
      <c r="J34" s="15"/>
      <c r="K34" s="15"/>
      <c r="L34" s="15"/>
      <c r="M34" s="15"/>
      <c r="N34" s="15"/>
      <c r="O34" s="15"/>
      <c r="P34" s="15"/>
      <c r="Q34" s="17"/>
    </row>
    <row r="35" spans="2:17" ht="25.5" customHeight="1" x14ac:dyDescent="0.2">
      <c r="B35" s="80"/>
      <c r="C35" s="15"/>
      <c r="D35" s="15"/>
      <c r="E35" s="89" t="str">
        <f>"Think about how the asset and the project objective might be impacted based on the above projections (e.g. "&amp;'Impact options'!C3&amp;")."</f>
        <v>Think about how the asset and the project objective might be impacted based on the above projections (e.g. drainage blockages leading to localised flooding and disruption to local residents).</v>
      </c>
      <c r="F35" s="89"/>
      <c r="G35" s="89"/>
      <c r="H35" s="89"/>
      <c r="I35" s="89"/>
      <c r="J35" s="89"/>
      <c r="K35" s="89"/>
      <c r="L35" s="89"/>
      <c r="M35" s="89"/>
      <c r="N35" s="89"/>
      <c r="O35" s="89"/>
      <c r="P35" s="89"/>
      <c r="Q35" s="17"/>
    </row>
    <row r="36" spans="2:17" x14ac:dyDescent="0.2">
      <c r="B36" s="80"/>
      <c r="C36" s="15"/>
      <c r="D36" s="15"/>
      <c r="E36" s="15"/>
      <c r="F36" s="15"/>
      <c r="G36" s="15"/>
      <c r="H36" s="15"/>
      <c r="I36" s="15"/>
      <c r="J36" s="15"/>
      <c r="K36" s="15"/>
      <c r="L36" s="15"/>
      <c r="M36" s="15"/>
      <c r="N36" s="15"/>
      <c r="O36" s="15"/>
      <c r="P36" s="15"/>
      <c r="Q36" s="17"/>
    </row>
    <row r="37" spans="2:17" x14ac:dyDescent="0.2">
      <c r="B37" s="80"/>
      <c r="C37" s="15"/>
      <c r="D37" s="15"/>
      <c r="E37" s="44" t="s">
        <v>43</v>
      </c>
      <c r="F37" s="15"/>
      <c r="G37" s="15"/>
      <c r="H37" s="15"/>
      <c r="I37" s="15"/>
      <c r="J37" s="15"/>
      <c r="K37" s="15"/>
      <c r="L37" s="15"/>
      <c r="M37" s="15"/>
      <c r="N37" s="15"/>
      <c r="O37" s="15"/>
      <c r="P37" s="15"/>
      <c r="Q37" s="17"/>
    </row>
    <row r="38" spans="2:17" x14ac:dyDescent="0.2">
      <c r="B38" s="80"/>
      <c r="C38" s="15"/>
      <c r="D38" s="15"/>
      <c r="E38" s="90"/>
      <c r="F38" s="91"/>
      <c r="G38" s="91"/>
      <c r="H38" s="91"/>
      <c r="I38" s="91"/>
      <c r="J38" s="91"/>
      <c r="K38" s="91"/>
      <c r="L38" s="91"/>
      <c r="M38" s="91"/>
      <c r="N38" s="91"/>
      <c r="O38" s="91"/>
      <c r="P38" s="92"/>
      <c r="Q38" s="17"/>
    </row>
    <row r="39" spans="2:17" x14ac:dyDescent="0.2">
      <c r="B39" s="80"/>
      <c r="C39" s="15"/>
      <c r="D39" s="15"/>
      <c r="E39" s="93"/>
      <c r="F39" s="94"/>
      <c r="G39" s="94"/>
      <c r="H39" s="94"/>
      <c r="I39" s="94"/>
      <c r="J39" s="94"/>
      <c r="K39" s="94"/>
      <c r="L39" s="94"/>
      <c r="M39" s="94"/>
      <c r="N39" s="94"/>
      <c r="O39" s="94"/>
      <c r="P39" s="95"/>
      <c r="Q39" s="17"/>
    </row>
    <row r="40" spans="2:17" x14ac:dyDescent="0.2">
      <c r="B40" s="80"/>
      <c r="C40" s="15"/>
      <c r="D40" s="15"/>
      <c r="E40" s="93"/>
      <c r="F40" s="94"/>
      <c r="G40" s="94"/>
      <c r="H40" s="94"/>
      <c r="I40" s="94"/>
      <c r="J40" s="94"/>
      <c r="K40" s="94"/>
      <c r="L40" s="94"/>
      <c r="M40" s="94"/>
      <c r="N40" s="94"/>
      <c r="O40" s="94"/>
      <c r="P40" s="95"/>
      <c r="Q40" s="17"/>
    </row>
    <row r="41" spans="2:17" x14ac:dyDescent="0.2">
      <c r="B41" s="80"/>
      <c r="C41" s="15"/>
      <c r="D41" s="15"/>
      <c r="E41" s="96"/>
      <c r="F41" s="97"/>
      <c r="G41" s="97"/>
      <c r="H41" s="97"/>
      <c r="I41" s="97"/>
      <c r="J41" s="97"/>
      <c r="K41" s="97"/>
      <c r="L41" s="97"/>
      <c r="M41" s="97"/>
      <c r="N41" s="97"/>
      <c r="O41" s="97"/>
      <c r="P41" s="98"/>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00" t="s">
        <v>53</v>
      </c>
      <c r="F43" s="100"/>
      <c r="G43" s="100"/>
      <c r="H43" s="100"/>
      <c r="I43" s="100"/>
      <c r="J43" s="100"/>
      <c r="K43" s="100"/>
      <c r="L43" s="100"/>
      <c r="M43" s="100"/>
      <c r="N43" s="100"/>
      <c r="O43" s="100"/>
      <c r="P43" s="100"/>
      <c r="Q43" s="17"/>
    </row>
    <row r="44" spans="2:17" x14ac:dyDescent="0.2">
      <c r="B44" s="80"/>
      <c r="C44" s="15"/>
      <c r="D44" s="15"/>
      <c r="E44" s="15"/>
      <c r="F44" s="15"/>
      <c r="G44" s="15"/>
      <c r="H44" s="15"/>
      <c r="I44" s="15"/>
      <c r="J44" s="15"/>
      <c r="K44" s="15"/>
      <c r="L44" s="15"/>
      <c r="M44" s="15"/>
      <c r="N44" s="15"/>
      <c r="O44" s="15"/>
      <c r="P44" s="15"/>
      <c r="Q44" s="17"/>
    </row>
    <row r="45" spans="2:17" ht="13.5" thickBot="1" x14ac:dyDescent="0.25">
      <c r="B45" s="80"/>
      <c r="C45" s="15"/>
      <c r="D45" s="15"/>
      <c r="E45" s="15"/>
      <c r="F45" s="15"/>
      <c r="G45" s="15"/>
      <c r="H45" s="15"/>
      <c r="I45" s="15"/>
      <c r="J45" s="15"/>
      <c r="K45" s="15"/>
      <c r="L45" s="15"/>
      <c r="M45" s="15"/>
      <c r="N45" s="15"/>
      <c r="O45" s="15"/>
      <c r="P45" s="15"/>
      <c r="Q45" s="17"/>
    </row>
    <row r="46" spans="2:17" x14ac:dyDescent="0.2">
      <c r="B46" s="80"/>
      <c r="C46" s="15"/>
      <c r="D46" s="15"/>
      <c r="E46" s="87" t="s">
        <v>7</v>
      </c>
      <c r="F46" s="84"/>
      <c r="G46" s="15"/>
      <c r="H46" s="87" t="s">
        <v>155</v>
      </c>
      <c r="I46" s="84"/>
      <c r="J46" s="15"/>
      <c r="K46" s="15"/>
      <c r="L46" s="15"/>
      <c r="M46" s="15"/>
      <c r="N46" s="15"/>
      <c r="O46" s="15"/>
      <c r="P46" s="15"/>
      <c r="Q46" s="17"/>
    </row>
    <row r="47" spans="2:17" ht="13.5" thickBot="1" x14ac:dyDescent="0.25">
      <c r="B47" s="80"/>
      <c r="C47" s="15"/>
      <c r="D47" s="15"/>
      <c r="E47" s="88"/>
      <c r="F47" s="86"/>
      <c r="G47" s="15"/>
      <c r="H47" s="88"/>
      <c r="I47" s="86"/>
      <c r="J47" s="15"/>
      <c r="K47" s="15"/>
      <c r="L47" s="15"/>
      <c r="M47" s="15"/>
      <c r="N47" s="15"/>
      <c r="O47" s="15"/>
      <c r="P47" s="15"/>
      <c r="Q47" s="17"/>
    </row>
    <row r="48" spans="2:17" ht="13.5" customHeight="1" x14ac:dyDescent="0.2">
      <c r="B48" s="80"/>
      <c r="C48" s="15"/>
      <c r="D48" s="15"/>
      <c r="E48" s="15"/>
      <c r="F48" s="15"/>
      <c r="G48" s="15"/>
      <c r="H48" s="15"/>
      <c r="I48" s="15"/>
      <c r="J48" s="15"/>
      <c r="K48" s="15"/>
      <c r="L48" s="15"/>
      <c r="M48" s="15"/>
      <c r="N48" s="15"/>
      <c r="O48" s="15"/>
      <c r="P48" s="15"/>
      <c r="Q48" s="17"/>
    </row>
    <row r="49" spans="2:17" x14ac:dyDescent="0.2">
      <c r="B49" s="82"/>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DR!A1" display="Next"/>
  </hyperlinks>
  <pageMargins left="0.7" right="0.7" top="0.75" bottom="0.75" header="0.3" footer="0.3"/>
  <pageSetup paperSize="9" scale="65"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49"/>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80"/>
      <c r="C16" s="15"/>
      <c r="D16" s="15"/>
      <c r="E16" s="15"/>
      <c r="F16" s="15"/>
      <c r="G16" s="15"/>
      <c r="H16" s="15"/>
      <c r="I16" s="15"/>
      <c r="J16" s="15"/>
      <c r="K16" s="15"/>
      <c r="L16" s="15"/>
      <c r="M16" s="15"/>
      <c r="N16" s="15"/>
      <c r="O16" s="15"/>
      <c r="P16" s="15"/>
      <c r="Q16" s="17"/>
    </row>
    <row r="17" spans="2:17" ht="25.5" customHeight="1" x14ac:dyDescent="0.2">
      <c r="B17" s="80"/>
      <c r="C17" s="15"/>
      <c r="D17" s="15"/>
      <c r="E17"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ht="76.5" customHeight="1" x14ac:dyDescent="0.2">
      <c r="B19" s="80"/>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80"/>
      <c r="C20" s="15"/>
      <c r="D20" s="15"/>
      <c r="E20" s="15"/>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ht="15.75" x14ac:dyDescent="0.25">
      <c r="B22" s="80"/>
      <c r="C22" s="15"/>
      <c r="D22" s="15"/>
      <c r="E22" s="83" t="s">
        <v>34</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ht="25.5" customHeight="1" x14ac:dyDescent="0.2">
      <c r="B24" s="80"/>
      <c r="C24" s="15"/>
      <c r="D24" s="15"/>
      <c r="E24" s="89" t="s">
        <v>169</v>
      </c>
      <c r="F24" s="89"/>
      <c r="G24" s="89"/>
      <c r="H24" s="89"/>
      <c r="I24" s="89"/>
      <c r="J24" s="89"/>
      <c r="K24" s="89"/>
      <c r="L24" s="89"/>
      <c r="M24" s="89"/>
      <c r="N24" s="89"/>
      <c r="O24" s="89"/>
      <c r="P24" s="89"/>
      <c r="Q24" s="17"/>
    </row>
    <row r="25" spans="2:17" x14ac:dyDescent="0.2">
      <c r="B25" s="80"/>
      <c r="C25" s="15"/>
      <c r="D25" s="15"/>
      <c r="E25" s="15"/>
      <c r="F25" s="15"/>
      <c r="G25" s="15"/>
      <c r="H25" s="15"/>
      <c r="I25" s="15"/>
      <c r="J25" s="15"/>
      <c r="K25" s="15"/>
      <c r="L25" s="15"/>
      <c r="M25" s="15"/>
      <c r="N25" s="15"/>
      <c r="O25" s="15"/>
      <c r="P25" s="15"/>
      <c r="Q25" s="17"/>
    </row>
    <row r="26" spans="2:17" x14ac:dyDescent="0.2">
      <c r="B26" s="80"/>
      <c r="C26" s="15"/>
      <c r="D26" s="15"/>
      <c r="E26" s="44" t="s">
        <v>2</v>
      </c>
      <c r="F26" s="15"/>
      <c r="G26" s="15"/>
      <c r="H26" s="15"/>
      <c r="I26" s="15"/>
      <c r="J26" s="15"/>
      <c r="K26" s="15"/>
      <c r="L26" s="15"/>
      <c r="M26" s="15"/>
      <c r="N26" s="15"/>
      <c r="O26" s="15"/>
      <c r="P26" s="15"/>
      <c r="Q26" s="17"/>
    </row>
    <row r="27" spans="2:17" x14ac:dyDescent="0.2">
      <c r="B27" s="80"/>
      <c r="C27" s="15"/>
      <c r="D27" s="15"/>
      <c r="E27" s="90"/>
      <c r="F27" s="91"/>
      <c r="G27" s="91"/>
      <c r="H27" s="91"/>
      <c r="I27" s="91"/>
      <c r="J27" s="91"/>
      <c r="K27" s="91"/>
      <c r="L27" s="91"/>
      <c r="M27" s="91"/>
      <c r="N27" s="91"/>
      <c r="O27" s="91"/>
      <c r="P27" s="92"/>
      <c r="Q27" s="17"/>
    </row>
    <row r="28" spans="2:17" x14ac:dyDescent="0.2">
      <c r="B28" s="80"/>
      <c r="C28" s="15"/>
      <c r="D28" s="15"/>
      <c r="E28" s="93"/>
      <c r="F28" s="94"/>
      <c r="G28" s="94"/>
      <c r="H28" s="94"/>
      <c r="I28" s="94"/>
      <c r="J28" s="94"/>
      <c r="K28" s="94"/>
      <c r="L28" s="94"/>
      <c r="M28" s="94"/>
      <c r="N28" s="94"/>
      <c r="O28" s="94"/>
      <c r="P28" s="95"/>
      <c r="Q28" s="17"/>
    </row>
    <row r="29" spans="2:17" x14ac:dyDescent="0.2">
      <c r="B29" s="80"/>
      <c r="C29" s="15"/>
      <c r="D29" s="15"/>
      <c r="E29" s="93"/>
      <c r="F29" s="94"/>
      <c r="G29" s="94"/>
      <c r="H29" s="94"/>
      <c r="I29" s="94"/>
      <c r="J29" s="94"/>
      <c r="K29" s="94"/>
      <c r="L29" s="94"/>
      <c r="M29" s="94"/>
      <c r="N29" s="94"/>
      <c r="O29" s="94"/>
      <c r="P29" s="95"/>
      <c r="Q29" s="17"/>
    </row>
    <row r="30" spans="2:17" x14ac:dyDescent="0.2">
      <c r="B30" s="80"/>
      <c r="C30" s="15"/>
      <c r="D30" s="15"/>
      <c r="E30" s="96"/>
      <c r="F30" s="97"/>
      <c r="G30" s="97"/>
      <c r="H30" s="97"/>
      <c r="I30" s="97"/>
      <c r="J30" s="97"/>
      <c r="K30" s="97"/>
      <c r="L30" s="97"/>
      <c r="M30" s="97"/>
      <c r="N30" s="97"/>
      <c r="O30" s="97"/>
      <c r="P30" s="98"/>
      <c r="Q30" s="17"/>
    </row>
    <row r="31" spans="2:17" x14ac:dyDescent="0.2">
      <c r="B31" s="80"/>
      <c r="C31" s="15"/>
      <c r="D31" s="15"/>
      <c r="E31" s="15"/>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15.75" x14ac:dyDescent="0.25">
      <c r="B33" s="80"/>
      <c r="C33" s="15"/>
      <c r="D33" s="15"/>
      <c r="E33" s="83" t="s">
        <v>44</v>
      </c>
      <c r="F33" s="15"/>
      <c r="G33" s="15"/>
      <c r="H33" s="15"/>
      <c r="I33" s="15"/>
      <c r="J33" s="15"/>
      <c r="K33" s="15"/>
      <c r="L33" s="15"/>
      <c r="M33" s="15"/>
      <c r="N33" s="15"/>
      <c r="O33" s="15"/>
      <c r="P33" s="15"/>
      <c r="Q33" s="17"/>
    </row>
    <row r="34" spans="2:17" x14ac:dyDescent="0.2">
      <c r="B34" s="80"/>
      <c r="C34" s="15"/>
      <c r="D34" s="15"/>
      <c r="E34" s="15"/>
      <c r="F34" s="15"/>
      <c r="G34" s="15"/>
      <c r="H34" s="15"/>
      <c r="I34" s="15"/>
      <c r="J34" s="15"/>
      <c r="K34" s="15"/>
      <c r="L34" s="15"/>
      <c r="M34" s="15"/>
      <c r="N34" s="15"/>
      <c r="O34" s="15"/>
      <c r="P34" s="15"/>
      <c r="Q34" s="17"/>
    </row>
    <row r="35" spans="2:17" ht="25.5" customHeight="1" x14ac:dyDescent="0.2">
      <c r="B35" s="80"/>
      <c r="C35" s="15"/>
      <c r="D35" s="15"/>
      <c r="E35" s="89" t="str">
        <f>"Think about how the asset and the project objective might be impacted based on the above projections (e.g. "&amp;'Impact options'!C4&amp;")."</f>
        <v>Think about how the asset and the project objective might be impacted based on the above projections (e.g. road hardening and deterioration leading to more frequent maintenance and renewal, localised flooding, heat island effect).</v>
      </c>
      <c r="F35" s="89"/>
      <c r="G35" s="89"/>
      <c r="H35" s="89"/>
      <c r="I35" s="89"/>
      <c r="J35" s="89"/>
      <c r="K35" s="89"/>
      <c r="L35" s="89"/>
      <c r="M35" s="89"/>
      <c r="N35" s="89"/>
      <c r="O35" s="89"/>
      <c r="P35" s="89"/>
      <c r="Q35" s="17"/>
    </row>
    <row r="36" spans="2:17" x14ac:dyDescent="0.2">
      <c r="B36" s="80"/>
      <c r="C36" s="15"/>
      <c r="D36" s="15"/>
      <c r="E36" s="15"/>
      <c r="F36" s="15"/>
      <c r="G36" s="15"/>
      <c r="H36" s="15"/>
      <c r="I36" s="15"/>
      <c r="J36" s="15"/>
      <c r="K36" s="15"/>
      <c r="L36" s="15"/>
      <c r="M36" s="15"/>
      <c r="N36" s="15"/>
      <c r="O36" s="15"/>
      <c r="P36" s="15"/>
      <c r="Q36" s="17"/>
    </row>
    <row r="37" spans="2:17" x14ac:dyDescent="0.2">
      <c r="B37" s="80"/>
      <c r="C37" s="15"/>
      <c r="D37" s="15"/>
      <c r="E37" s="44" t="s">
        <v>43</v>
      </c>
      <c r="F37" s="15"/>
      <c r="G37" s="15"/>
      <c r="H37" s="15"/>
      <c r="I37" s="15"/>
      <c r="J37" s="15"/>
      <c r="K37" s="15"/>
      <c r="L37" s="15"/>
      <c r="M37" s="15"/>
      <c r="N37" s="15"/>
      <c r="O37" s="15"/>
      <c r="P37" s="15"/>
      <c r="Q37" s="17"/>
    </row>
    <row r="38" spans="2:17" x14ac:dyDescent="0.2">
      <c r="B38" s="80"/>
      <c r="C38" s="15"/>
      <c r="D38" s="15"/>
      <c r="E38" s="90"/>
      <c r="F38" s="91"/>
      <c r="G38" s="91"/>
      <c r="H38" s="91"/>
      <c r="I38" s="91"/>
      <c r="J38" s="91"/>
      <c r="K38" s="91"/>
      <c r="L38" s="91"/>
      <c r="M38" s="91"/>
      <c r="N38" s="91"/>
      <c r="O38" s="91"/>
      <c r="P38" s="92"/>
      <c r="Q38" s="17"/>
    </row>
    <row r="39" spans="2:17" x14ac:dyDescent="0.2">
      <c r="B39" s="80"/>
      <c r="C39" s="15"/>
      <c r="D39" s="15"/>
      <c r="E39" s="93"/>
      <c r="F39" s="94"/>
      <c r="G39" s="94"/>
      <c r="H39" s="94"/>
      <c r="I39" s="94"/>
      <c r="J39" s="94"/>
      <c r="K39" s="94"/>
      <c r="L39" s="94"/>
      <c r="M39" s="94"/>
      <c r="N39" s="94"/>
      <c r="O39" s="94"/>
      <c r="P39" s="95"/>
      <c r="Q39" s="17"/>
    </row>
    <row r="40" spans="2:17" x14ac:dyDescent="0.2">
      <c r="B40" s="80"/>
      <c r="C40" s="15"/>
      <c r="D40" s="15"/>
      <c r="E40" s="93"/>
      <c r="F40" s="94"/>
      <c r="G40" s="94"/>
      <c r="H40" s="94"/>
      <c r="I40" s="94"/>
      <c r="J40" s="94"/>
      <c r="K40" s="94"/>
      <c r="L40" s="94"/>
      <c r="M40" s="94"/>
      <c r="N40" s="94"/>
      <c r="O40" s="94"/>
      <c r="P40" s="95"/>
      <c r="Q40" s="17"/>
    </row>
    <row r="41" spans="2:17" x14ac:dyDescent="0.2">
      <c r="B41" s="80"/>
      <c r="C41" s="15"/>
      <c r="D41" s="15"/>
      <c r="E41" s="96"/>
      <c r="F41" s="97"/>
      <c r="G41" s="97"/>
      <c r="H41" s="97"/>
      <c r="I41" s="97"/>
      <c r="J41" s="97"/>
      <c r="K41" s="97"/>
      <c r="L41" s="97"/>
      <c r="M41" s="97"/>
      <c r="N41" s="97"/>
      <c r="O41" s="97"/>
      <c r="P41" s="98"/>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00" t="s">
        <v>53</v>
      </c>
      <c r="F43" s="100"/>
      <c r="G43" s="100"/>
      <c r="H43" s="100"/>
      <c r="I43" s="100"/>
      <c r="J43" s="100"/>
      <c r="K43" s="100"/>
      <c r="L43" s="100"/>
      <c r="M43" s="100"/>
      <c r="N43" s="100"/>
      <c r="O43" s="100"/>
      <c r="P43" s="100"/>
      <c r="Q43" s="17"/>
    </row>
    <row r="44" spans="2:17" x14ac:dyDescent="0.2">
      <c r="B44" s="80"/>
      <c r="C44" s="15"/>
      <c r="D44" s="15"/>
      <c r="E44" s="15"/>
      <c r="F44" s="15"/>
      <c r="G44" s="15"/>
      <c r="H44" s="15"/>
      <c r="I44" s="15"/>
      <c r="J44" s="15"/>
      <c r="K44" s="15"/>
      <c r="L44" s="15"/>
      <c r="M44" s="15"/>
      <c r="N44" s="15"/>
      <c r="O44" s="15"/>
      <c r="P44" s="15"/>
      <c r="Q44" s="17"/>
    </row>
    <row r="45" spans="2:17" ht="13.5" thickBot="1" x14ac:dyDescent="0.25">
      <c r="B45" s="80"/>
      <c r="C45" s="15"/>
      <c r="D45" s="15"/>
      <c r="E45" s="15"/>
      <c r="F45" s="15"/>
      <c r="G45" s="15"/>
      <c r="H45" s="15"/>
      <c r="I45" s="15"/>
      <c r="J45" s="15"/>
      <c r="K45" s="15"/>
      <c r="L45" s="15"/>
      <c r="M45" s="15"/>
      <c r="N45" s="15"/>
      <c r="O45" s="15"/>
      <c r="P45" s="15"/>
      <c r="Q45" s="17"/>
    </row>
    <row r="46" spans="2:17" x14ac:dyDescent="0.2">
      <c r="B46" s="80"/>
      <c r="C46" s="15"/>
      <c r="D46" s="15"/>
      <c r="E46" s="87" t="s">
        <v>7</v>
      </c>
      <c r="F46" s="84"/>
      <c r="G46" s="15"/>
      <c r="H46" s="87" t="s">
        <v>155</v>
      </c>
      <c r="I46" s="84"/>
      <c r="J46" s="15"/>
      <c r="K46" s="15"/>
      <c r="L46" s="15"/>
      <c r="M46" s="15"/>
      <c r="N46" s="15"/>
      <c r="O46" s="15"/>
      <c r="P46" s="15"/>
      <c r="Q46" s="17"/>
    </row>
    <row r="47" spans="2:17" ht="13.5" thickBot="1" x14ac:dyDescent="0.25">
      <c r="B47" s="80"/>
      <c r="C47" s="15"/>
      <c r="D47" s="15"/>
      <c r="E47" s="88"/>
      <c r="F47" s="86"/>
      <c r="G47" s="15"/>
      <c r="H47" s="88"/>
      <c r="I47" s="86"/>
      <c r="J47" s="15"/>
      <c r="K47" s="15"/>
      <c r="L47" s="15"/>
      <c r="M47" s="15"/>
      <c r="N47" s="15"/>
      <c r="O47" s="15"/>
      <c r="P47" s="15"/>
      <c r="Q47" s="17"/>
    </row>
    <row r="48" spans="2:17" ht="13.5" customHeight="1" x14ac:dyDescent="0.2">
      <c r="B48" s="80"/>
      <c r="C48" s="15"/>
      <c r="D48" s="15"/>
      <c r="E48" s="15"/>
      <c r="F48" s="15"/>
      <c r="G48" s="15"/>
      <c r="H48" s="15"/>
      <c r="I48" s="15"/>
      <c r="J48" s="15"/>
      <c r="K48" s="15"/>
      <c r="L48" s="15"/>
      <c r="M48" s="15"/>
      <c r="N48" s="15"/>
      <c r="O48" s="15"/>
      <c r="P48" s="15"/>
      <c r="Q48" s="17"/>
    </row>
    <row r="49" spans="2:17" x14ac:dyDescent="0.2">
      <c r="B49" s="82"/>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BR!A1" display="Next"/>
  </hyperlinks>
  <pageMargins left="0.7" right="0.7" top="0.75" bottom="0.75" header="0.3" footer="0.3"/>
  <pageSetup paperSize="9" scale="65"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autoPageBreaks="0"/>
  </sheetPr>
  <dimension ref="A1:Q49"/>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7"/>
      <c r="C2" s="8"/>
      <c r="D2" s="8"/>
      <c r="E2" s="8"/>
      <c r="F2" s="8"/>
      <c r="G2" s="8"/>
      <c r="H2" s="8"/>
      <c r="I2" s="8"/>
      <c r="J2" s="8"/>
      <c r="K2" s="8"/>
      <c r="L2" s="8"/>
      <c r="M2" s="8"/>
      <c r="N2" s="8"/>
      <c r="O2" s="8"/>
      <c r="P2" s="8"/>
      <c r="Q2" s="10"/>
    </row>
    <row r="3" spans="1:17" ht="13.5" customHeight="1" x14ac:dyDescent="0.2">
      <c r="B3" s="14"/>
      <c r="C3" s="15"/>
      <c r="D3" s="15"/>
      <c r="E3" s="15"/>
      <c r="F3" s="15"/>
      <c r="G3" s="15"/>
      <c r="H3" s="15"/>
      <c r="I3" s="15"/>
      <c r="J3" s="15"/>
      <c r="K3" s="15"/>
      <c r="L3" s="15"/>
      <c r="M3" s="15"/>
      <c r="N3" s="15"/>
      <c r="O3" s="87" t="s">
        <v>7</v>
      </c>
      <c r="P3" s="84"/>
      <c r="Q3" s="17"/>
    </row>
    <row r="4" spans="1:17" ht="13.5" thickBot="1" x14ac:dyDescent="0.25">
      <c r="B4" s="14"/>
      <c r="C4" s="15"/>
      <c r="D4" s="15"/>
      <c r="E4" s="15"/>
      <c r="F4" s="15"/>
      <c r="G4" s="15"/>
      <c r="H4" s="15"/>
      <c r="I4" s="15"/>
      <c r="J4" s="15"/>
      <c r="K4" s="15"/>
      <c r="L4" s="15"/>
      <c r="M4" s="15"/>
      <c r="N4" s="15"/>
      <c r="O4" s="88"/>
      <c r="P4" s="86"/>
      <c r="Q4" s="17"/>
    </row>
    <row r="5" spans="1:17" x14ac:dyDescent="0.2">
      <c r="B5" s="14"/>
      <c r="C5" s="15"/>
      <c r="D5" s="15"/>
      <c r="E5" s="15"/>
      <c r="F5" s="15"/>
      <c r="G5" s="15"/>
      <c r="H5" s="15"/>
      <c r="I5" s="15"/>
      <c r="J5" s="15"/>
      <c r="K5" s="15"/>
      <c r="L5" s="15"/>
      <c r="M5" s="15"/>
      <c r="N5" s="15"/>
      <c r="O5" s="15"/>
      <c r="P5" s="15"/>
      <c r="Q5" s="17"/>
    </row>
    <row r="6" spans="1:17" x14ac:dyDescent="0.2">
      <c r="B6" s="14"/>
      <c r="C6" s="15"/>
      <c r="D6" s="15"/>
      <c r="E6" s="15"/>
      <c r="F6" s="15"/>
      <c r="G6" s="15"/>
      <c r="H6" s="15"/>
      <c r="I6" s="15"/>
      <c r="J6" s="15"/>
      <c r="K6" s="15"/>
      <c r="L6" s="15"/>
      <c r="M6" s="15"/>
      <c r="N6" s="15"/>
      <c r="O6" s="15"/>
      <c r="P6" s="15"/>
      <c r="Q6" s="17"/>
    </row>
    <row r="7" spans="1:17" ht="23.25" x14ac:dyDescent="0.35">
      <c r="B7" s="14"/>
      <c r="C7" s="15"/>
      <c r="D7" s="15"/>
      <c r="E7" s="15"/>
      <c r="F7" s="15"/>
      <c r="G7" s="15"/>
      <c r="H7" s="42" t="s">
        <v>31</v>
      </c>
      <c r="I7" s="15"/>
      <c r="J7" s="15"/>
      <c r="K7" s="15"/>
      <c r="L7" s="15"/>
      <c r="M7" s="15"/>
      <c r="N7" s="15"/>
      <c r="O7" s="15"/>
      <c r="P7" s="15"/>
      <c r="Q7" s="17"/>
    </row>
    <row r="8" spans="1:17" x14ac:dyDescent="0.2">
      <c r="B8" s="14"/>
      <c r="C8" s="15"/>
      <c r="D8" s="15"/>
      <c r="E8" s="15"/>
      <c r="F8" s="15"/>
      <c r="G8" s="15"/>
      <c r="H8" s="47"/>
      <c r="I8" s="15"/>
      <c r="J8" s="15"/>
      <c r="K8" s="15"/>
      <c r="L8" s="15"/>
      <c r="M8" s="15"/>
      <c r="N8" s="15"/>
      <c r="O8" s="15"/>
      <c r="P8" s="15"/>
      <c r="Q8" s="17"/>
    </row>
    <row r="9" spans="1:17" x14ac:dyDescent="0.2">
      <c r="B9" s="14"/>
      <c r="C9" s="15"/>
      <c r="D9" s="15"/>
      <c r="E9" s="15"/>
      <c r="F9" s="15"/>
      <c r="G9" s="15"/>
      <c r="H9" s="47"/>
      <c r="I9" s="15"/>
      <c r="J9" s="15"/>
      <c r="K9" s="15"/>
      <c r="L9" s="15"/>
      <c r="M9" s="15"/>
      <c r="N9" s="15"/>
      <c r="O9" s="15"/>
      <c r="P9" s="15"/>
      <c r="Q9" s="17"/>
    </row>
    <row r="10" spans="1:17" x14ac:dyDescent="0.2">
      <c r="B10" s="14"/>
      <c r="C10" s="15"/>
      <c r="D10" s="15"/>
      <c r="E10" s="15"/>
      <c r="F10" s="15"/>
      <c r="G10" s="15"/>
      <c r="H10" s="15"/>
      <c r="I10" s="15"/>
      <c r="J10" s="15"/>
      <c r="K10" s="15"/>
      <c r="L10" s="15"/>
      <c r="M10" s="15"/>
      <c r="N10" s="15"/>
      <c r="O10" s="15"/>
      <c r="P10" s="15"/>
      <c r="Q10" s="17"/>
    </row>
    <row r="11" spans="1:17" x14ac:dyDescent="0.2">
      <c r="B11" s="14"/>
      <c r="C11" s="15"/>
      <c r="D11" s="15"/>
      <c r="E11" s="15"/>
      <c r="F11" s="15"/>
      <c r="G11" s="15"/>
      <c r="H11" s="15"/>
      <c r="I11" s="15"/>
      <c r="J11" s="15"/>
      <c r="K11" s="15"/>
      <c r="L11" s="15"/>
      <c r="M11" s="15"/>
      <c r="N11" s="15"/>
      <c r="O11" s="15"/>
      <c r="P11" s="15"/>
      <c r="Q11" s="17"/>
    </row>
    <row r="12" spans="1:17" x14ac:dyDescent="0.2">
      <c r="B12" s="14"/>
      <c r="C12" s="15"/>
      <c r="D12" s="15"/>
      <c r="E12" s="15"/>
      <c r="F12" s="15"/>
      <c r="G12" s="15"/>
      <c r="H12" s="15"/>
      <c r="I12" s="15"/>
      <c r="J12" s="15"/>
      <c r="K12" s="15"/>
      <c r="L12" s="15"/>
      <c r="M12" s="15"/>
      <c r="N12" s="15"/>
      <c r="O12" s="15"/>
      <c r="P12" s="15"/>
      <c r="Q12" s="17"/>
    </row>
    <row r="13" spans="1:17" ht="15.75" x14ac:dyDescent="0.25">
      <c r="B13" s="14"/>
      <c r="C13" s="15"/>
      <c r="D13" s="15"/>
      <c r="E13" s="43" t="s">
        <v>32</v>
      </c>
      <c r="F13" s="15"/>
      <c r="G13" s="15"/>
      <c r="H13" s="15"/>
      <c r="I13" s="15"/>
      <c r="J13" s="15"/>
      <c r="K13" s="15"/>
      <c r="L13" s="15"/>
      <c r="M13" s="15"/>
      <c r="N13" s="15"/>
      <c r="O13" s="15"/>
      <c r="P13" s="15"/>
      <c r="Q13" s="17"/>
    </row>
    <row r="14" spans="1:17" x14ac:dyDescent="0.2">
      <c r="B14" s="14"/>
      <c r="C14" s="15"/>
      <c r="D14" s="15"/>
      <c r="E14" s="15"/>
      <c r="F14" s="15"/>
      <c r="G14" s="15"/>
      <c r="H14" s="15"/>
      <c r="I14" s="15"/>
      <c r="J14" s="15"/>
      <c r="K14" s="15"/>
      <c r="L14" s="15"/>
      <c r="M14" s="15"/>
      <c r="N14" s="15"/>
      <c r="O14" s="15"/>
      <c r="P14" s="15"/>
      <c r="Q14" s="17"/>
    </row>
    <row r="15" spans="1:17" x14ac:dyDescent="0.2">
      <c r="B15" s="14"/>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14"/>
      <c r="C16" s="15"/>
      <c r="D16" s="15"/>
      <c r="E16" s="15"/>
      <c r="F16" s="15"/>
      <c r="G16" s="15"/>
      <c r="H16" s="15"/>
      <c r="I16" s="15"/>
      <c r="J16" s="15"/>
      <c r="K16" s="15"/>
      <c r="L16" s="15"/>
      <c r="M16" s="15"/>
      <c r="N16" s="15"/>
      <c r="O16" s="15"/>
      <c r="P16" s="15"/>
      <c r="Q16" s="17"/>
    </row>
    <row r="17" spans="2:17" ht="25.5" customHeight="1" x14ac:dyDescent="0.2">
      <c r="B17" s="14"/>
      <c r="C17" s="15"/>
      <c r="D17" s="15"/>
      <c r="E17" s="89" t="str">
        <f>IFERROR("By "&amp;'List options'!C23&amp;" climate change is expected to lead to an increase in average daily temperatures and the incidence of heatwaves, intense rainfall events and extreme weather and a decrease in average annual rainfall in the City of Yarra. Specifically:","Please select asset life")</f>
        <v>By 2070 climate change is expected to lead to an increase in average daily temperatures and the incidence of heatwaves, intense rainfall events and extreme weather and a decrease in average annual rainfall in the City of Yarra. Specifically:</v>
      </c>
      <c r="F17" s="89"/>
      <c r="G17" s="89"/>
      <c r="H17" s="89"/>
      <c r="I17" s="89"/>
      <c r="J17" s="89"/>
      <c r="K17" s="89"/>
      <c r="L17" s="89"/>
      <c r="M17" s="89"/>
      <c r="N17" s="89"/>
      <c r="O17" s="89"/>
      <c r="P17" s="89"/>
      <c r="Q17" s="17"/>
    </row>
    <row r="18" spans="2:17" x14ac:dyDescent="0.2">
      <c r="B18" s="14"/>
      <c r="C18" s="15"/>
      <c r="D18" s="15"/>
      <c r="E18" s="15"/>
      <c r="F18" s="15"/>
      <c r="G18" s="15"/>
      <c r="H18" s="15"/>
      <c r="I18" s="15"/>
      <c r="J18" s="15"/>
      <c r="K18" s="15"/>
      <c r="L18" s="15"/>
      <c r="M18" s="15"/>
      <c r="N18" s="15"/>
      <c r="O18" s="15"/>
      <c r="P18" s="15"/>
      <c r="Q18" s="17"/>
    </row>
    <row r="19" spans="2:17" ht="76.5" customHeight="1" x14ac:dyDescent="0.2">
      <c r="B19" s="14"/>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14"/>
      <c r="C20" s="15"/>
      <c r="D20" s="15"/>
      <c r="E20" s="15"/>
      <c r="F20" s="15"/>
      <c r="G20" s="15"/>
      <c r="H20" s="15"/>
      <c r="I20" s="15"/>
      <c r="J20" s="15"/>
      <c r="K20" s="15"/>
      <c r="L20" s="15"/>
      <c r="M20" s="15"/>
      <c r="N20" s="15"/>
      <c r="O20" s="15"/>
      <c r="P20" s="15"/>
      <c r="Q20" s="17"/>
    </row>
    <row r="21" spans="2:17" x14ac:dyDescent="0.2">
      <c r="B21" s="14"/>
      <c r="C21" s="15"/>
      <c r="D21" s="15"/>
      <c r="E21" s="15"/>
      <c r="F21" s="15"/>
      <c r="G21" s="15"/>
      <c r="H21" s="15"/>
      <c r="I21" s="15"/>
      <c r="J21" s="15"/>
      <c r="K21" s="15"/>
      <c r="L21" s="15"/>
      <c r="M21" s="15"/>
      <c r="N21" s="15"/>
      <c r="O21" s="15"/>
      <c r="P21" s="15"/>
      <c r="Q21" s="17"/>
    </row>
    <row r="22" spans="2:17" ht="15.75" x14ac:dyDescent="0.25">
      <c r="B22" s="14"/>
      <c r="C22" s="15"/>
      <c r="D22" s="15"/>
      <c r="E22" s="43" t="s">
        <v>34</v>
      </c>
      <c r="F22" s="15"/>
      <c r="G22" s="15"/>
      <c r="H22" s="15"/>
      <c r="I22" s="15"/>
      <c r="J22" s="15"/>
      <c r="K22" s="15"/>
      <c r="L22" s="15"/>
      <c r="M22" s="15"/>
      <c r="N22" s="15"/>
      <c r="O22" s="15"/>
      <c r="P22" s="15"/>
      <c r="Q22" s="17"/>
    </row>
    <row r="23" spans="2:17" x14ac:dyDescent="0.2">
      <c r="B23" s="14"/>
      <c r="C23" s="15"/>
      <c r="D23" s="15"/>
      <c r="E23" s="15"/>
      <c r="F23" s="15"/>
      <c r="G23" s="15"/>
      <c r="H23" s="15"/>
      <c r="I23" s="15"/>
      <c r="J23" s="15"/>
      <c r="K23" s="15"/>
      <c r="L23" s="15"/>
      <c r="M23" s="15"/>
      <c r="N23" s="15"/>
      <c r="O23" s="15"/>
      <c r="P23" s="15"/>
      <c r="Q23" s="17"/>
    </row>
    <row r="24" spans="2:17" ht="25.5" customHeight="1" x14ac:dyDescent="0.2">
      <c r="B24" s="14"/>
      <c r="C24" s="15"/>
      <c r="D24" s="15"/>
      <c r="E24" s="89" t="s">
        <v>169</v>
      </c>
      <c r="F24" s="89"/>
      <c r="G24" s="89"/>
      <c r="H24" s="89"/>
      <c r="I24" s="89"/>
      <c r="J24" s="89"/>
      <c r="K24" s="89"/>
      <c r="L24" s="89"/>
      <c r="M24" s="89"/>
      <c r="N24" s="89"/>
      <c r="O24" s="89"/>
      <c r="P24" s="89"/>
      <c r="Q24" s="17"/>
    </row>
    <row r="25" spans="2:17" x14ac:dyDescent="0.2">
      <c r="B25" s="14"/>
      <c r="C25" s="15"/>
      <c r="D25" s="15"/>
      <c r="E25" s="15"/>
      <c r="F25" s="15"/>
      <c r="G25" s="15"/>
      <c r="H25" s="15"/>
      <c r="I25" s="15"/>
      <c r="J25" s="15"/>
      <c r="K25" s="15"/>
      <c r="L25" s="15"/>
      <c r="M25" s="15"/>
      <c r="N25" s="15"/>
      <c r="O25" s="15"/>
      <c r="P25" s="15"/>
      <c r="Q25" s="17"/>
    </row>
    <row r="26" spans="2:17" x14ac:dyDescent="0.2">
      <c r="B26" s="14"/>
      <c r="C26" s="15"/>
      <c r="D26" s="15"/>
      <c r="E26" s="44" t="s">
        <v>2</v>
      </c>
      <c r="F26" s="15"/>
      <c r="G26" s="15"/>
      <c r="H26" s="15"/>
      <c r="I26" s="15"/>
      <c r="J26" s="15"/>
      <c r="K26" s="15"/>
      <c r="L26" s="15"/>
      <c r="M26" s="15"/>
      <c r="N26" s="15"/>
      <c r="O26" s="15"/>
      <c r="P26" s="15"/>
      <c r="Q26" s="17"/>
    </row>
    <row r="27" spans="2:17" x14ac:dyDescent="0.2">
      <c r="B27" s="14"/>
      <c r="C27" s="15"/>
      <c r="D27" s="15"/>
      <c r="E27" s="90"/>
      <c r="F27" s="91"/>
      <c r="G27" s="91"/>
      <c r="H27" s="91"/>
      <c r="I27" s="91"/>
      <c r="J27" s="91"/>
      <c r="K27" s="91"/>
      <c r="L27" s="91"/>
      <c r="M27" s="91"/>
      <c r="N27" s="91"/>
      <c r="O27" s="91"/>
      <c r="P27" s="92"/>
      <c r="Q27" s="17"/>
    </row>
    <row r="28" spans="2:17" x14ac:dyDescent="0.2">
      <c r="B28" s="14"/>
      <c r="C28" s="15"/>
      <c r="D28" s="15"/>
      <c r="E28" s="93"/>
      <c r="F28" s="94"/>
      <c r="G28" s="94"/>
      <c r="H28" s="94"/>
      <c r="I28" s="94"/>
      <c r="J28" s="94"/>
      <c r="K28" s="94"/>
      <c r="L28" s="94"/>
      <c r="M28" s="94"/>
      <c r="N28" s="94"/>
      <c r="O28" s="94"/>
      <c r="P28" s="95"/>
      <c r="Q28" s="17"/>
    </row>
    <row r="29" spans="2:17" x14ac:dyDescent="0.2">
      <c r="B29" s="14"/>
      <c r="C29" s="15"/>
      <c r="D29" s="15"/>
      <c r="E29" s="93"/>
      <c r="F29" s="94"/>
      <c r="G29" s="94"/>
      <c r="H29" s="94"/>
      <c r="I29" s="94"/>
      <c r="J29" s="94"/>
      <c r="K29" s="94"/>
      <c r="L29" s="94"/>
      <c r="M29" s="94"/>
      <c r="N29" s="94"/>
      <c r="O29" s="94"/>
      <c r="P29" s="95"/>
      <c r="Q29" s="17"/>
    </row>
    <row r="30" spans="2:17" x14ac:dyDescent="0.2">
      <c r="B30" s="14"/>
      <c r="C30" s="15"/>
      <c r="D30" s="15"/>
      <c r="E30" s="96"/>
      <c r="F30" s="97"/>
      <c r="G30" s="97"/>
      <c r="H30" s="97"/>
      <c r="I30" s="97"/>
      <c r="J30" s="97"/>
      <c r="K30" s="97"/>
      <c r="L30" s="97"/>
      <c r="M30" s="97"/>
      <c r="N30" s="97"/>
      <c r="O30" s="97"/>
      <c r="P30" s="98"/>
      <c r="Q30" s="17"/>
    </row>
    <row r="31" spans="2:17" x14ac:dyDescent="0.2">
      <c r="B31" s="14"/>
      <c r="C31" s="15"/>
      <c r="D31" s="15"/>
      <c r="E31" s="15"/>
      <c r="F31" s="15"/>
      <c r="G31" s="15"/>
      <c r="H31" s="15"/>
      <c r="I31" s="15"/>
      <c r="J31" s="15"/>
      <c r="K31" s="15"/>
      <c r="L31" s="15"/>
      <c r="M31" s="15"/>
      <c r="N31" s="15"/>
      <c r="O31" s="15"/>
      <c r="P31" s="15"/>
      <c r="Q31" s="17"/>
    </row>
    <row r="32" spans="2:17" x14ac:dyDescent="0.2">
      <c r="B32" s="14"/>
      <c r="C32" s="15"/>
      <c r="D32" s="15"/>
      <c r="E32" s="15"/>
      <c r="F32" s="15"/>
      <c r="G32" s="15"/>
      <c r="H32" s="15"/>
      <c r="I32" s="15"/>
      <c r="J32" s="15"/>
      <c r="K32" s="15"/>
      <c r="L32" s="15"/>
      <c r="M32" s="15"/>
      <c r="N32" s="15"/>
      <c r="O32" s="15"/>
      <c r="P32" s="15"/>
      <c r="Q32" s="17"/>
    </row>
    <row r="33" spans="2:17" ht="15.75" x14ac:dyDescent="0.25">
      <c r="B33" s="14"/>
      <c r="C33" s="15"/>
      <c r="D33" s="15"/>
      <c r="E33" s="43" t="s">
        <v>44</v>
      </c>
      <c r="F33" s="15"/>
      <c r="G33" s="15"/>
      <c r="H33" s="15"/>
      <c r="I33" s="15"/>
      <c r="J33" s="15"/>
      <c r="K33" s="15"/>
      <c r="L33" s="15"/>
      <c r="M33" s="15"/>
      <c r="N33" s="15"/>
      <c r="O33" s="15"/>
      <c r="P33" s="15"/>
      <c r="Q33" s="17"/>
    </row>
    <row r="34" spans="2:17" x14ac:dyDescent="0.2">
      <c r="B34" s="14"/>
      <c r="C34" s="15"/>
      <c r="D34" s="15"/>
      <c r="E34" s="15"/>
      <c r="F34" s="15"/>
      <c r="G34" s="15"/>
      <c r="H34" s="15"/>
      <c r="I34" s="15"/>
      <c r="J34" s="15"/>
      <c r="K34" s="15"/>
      <c r="L34" s="15"/>
      <c r="M34" s="15"/>
      <c r="N34" s="15"/>
      <c r="O34" s="15"/>
      <c r="P34" s="15"/>
      <c r="Q34" s="17"/>
    </row>
    <row r="35" spans="2:17" ht="25.5" customHeight="1" x14ac:dyDescent="0.2">
      <c r="B35" s="14"/>
      <c r="C35" s="15"/>
      <c r="D35" s="15"/>
      <c r="E35" s="89" t="str">
        <f>"Think about how the asset and the project objective might be impacted based on the above projections (e.g. "&amp;'Impact options'!C5&amp;")."</f>
        <v>Think about how the asset and the project objective might be impacted based on the above projections (e.g. road hardening and deterioration, localised flooding, heat island effect).</v>
      </c>
      <c r="F35" s="89"/>
      <c r="G35" s="89"/>
      <c r="H35" s="89"/>
      <c r="I35" s="89"/>
      <c r="J35" s="89"/>
      <c r="K35" s="89"/>
      <c r="L35" s="89"/>
      <c r="M35" s="89"/>
      <c r="N35" s="89"/>
      <c r="O35" s="89"/>
      <c r="P35" s="89"/>
      <c r="Q35" s="17"/>
    </row>
    <row r="36" spans="2:17" x14ac:dyDescent="0.2">
      <c r="B36" s="14"/>
      <c r="C36" s="15"/>
      <c r="D36" s="15"/>
      <c r="E36" s="15"/>
      <c r="F36" s="15"/>
      <c r="G36" s="15"/>
      <c r="H36" s="15"/>
      <c r="I36" s="15"/>
      <c r="J36" s="15"/>
      <c r="K36" s="15"/>
      <c r="L36" s="15"/>
      <c r="M36" s="15"/>
      <c r="N36" s="15"/>
      <c r="O36" s="15"/>
      <c r="P36" s="15"/>
      <c r="Q36" s="17"/>
    </row>
    <row r="37" spans="2:17" x14ac:dyDescent="0.2">
      <c r="B37" s="14"/>
      <c r="C37" s="15"/>
      <c r="D37" s="15"/>
      <c r="E37" s="44" t="s">
        <v>43</v>
      </c>
      <c r="F37" s="15"/>
      <c r="G37" s="15"/>
      <c r="H37" s="15"/>
      <c r="I37" s="15"/>
      <c r="J37" s="15"/>
      <c r="K37" s="15"/>
      <c r="L37" s="15"/>
      <c r="M37" s="15"/>
      <c r="N37" s="15"/>
      <c r="O37" s="15"/>
      <c r="P37" s="15"/>
      <c r="Q37" s="17"/>
    </row>
    <row r="38" spans="2:17" x14ac:dyDescent="0.2">
      <c r="B38" s="14"/>
      <c r="C38" s="15"/>
      <c r="D38" s="15"/>
      <c r="E38" s="90"/>
      <c r="F38" s="91"/>
      <c r="G38" s="91"/>
      <c r="H38" s="91"/>
      <c r="I38" s="91"/>
      <c r="J38" s="91"/>
      <c r="K38" s="91"/>
      <c r="L38" s="91"/>
      <c r="M38" s="91"/>
      <c r="N38" s="91"/>
      <c r="O38" s="91"/>
      <c r="P38" s="92"/>
      <c r="Q38" s="17"/>
    </row>
    <row r="39" spans="2:17" x14ac:dyDescent="0.2">
      <c r="B39" s="14"/>
      <c r="C39" s="15"/>
      <c r="D39" s="15"/>
      <c r="E39" s="93"/>
      <c r="F39" s="94"/>
      <c r="G39" s="94"/>
      <c r="H39" s="94"/>
      <c r="I39" s="94"/>
      <c r="J39" s="94"/>
      <c r="K39" s="94"/>
      <c r="L39" s="94"/>
      <c r="M39" s="94"/>
      <c r="N39" s="94"/>
      <c r="O39" s="94"/>
      <c r="P39" s="95"/>
      <c r="Q39" s="17"/>
    </row>
    <row r="40" spans="2:17" x14ac:dyDescent="0.2">
      <c r="B40" s="14"/>
      <c r="C40" s="15"/>
      <c r="D40" s="15"/>
      <c r="E40" s="93"/>
      <c r="F40" s="94"/>
      <c r="G40" s="94"/>
      <c r="H40" s="94"/>
      <c r="I40" s="94"/>
      <c r="J40" s="94"/>
      <c r="K40" s="94"/>
      <c r="L40" s="94"/>
      <c r="M40" s="94"/>
      <c r="N40" s="94"/>
      <c r="O40" s="94"/>
      <c r="P40" s="95"/>
      <c r="Q40" s="17"/>
    </row>
    <row r="41" spans="2:17" x14ac:dyDescent="0.2">
      <c r="B41" s="14"/>
      <c r="C41" s="15"/>
      <c r="D41" s="15"/>
      <c r="E41" s="96"/>
      <c r="F41" s="97"/>
      <c r="G41" s="97"/>
      <c r="H41" s="97"/>
      <c r="I41" s="97"/>
      <c r="J41" s="97"/>
      <c r="K41" s="97"/>
      <c r="L41" s="97"/>
      <c r="M41" s="97"/>
      <c r="N41" s="97"/>
      <c r="O41" s="97"/>
      <c r="P41" s="98"/>
      <c r="Q41" s="17"/>
    </row>
    <row r="42" spans="2:17" x14ac:dyDescent="0.2">
      <c r="B42" s="14"/>
      <c r="C42" s="15"/>
      <c r="D42" s="15"/>
      <c r="E42" s="15"/>
      <c r="F42" s="15"/>
      <c r="G42" s="15"/>
      <c r="H42" s="15"/>
      <c r="I42" s="15"/>
      <c r="J42" s="15"/>
      <c r="K42" s="15"/>
      <c r="L42" s="15"/>
      <c r="M42" s="15"/>
      <c r="N42" s="15"/>
      <c r="O42" s="15"/>
      <c r="P42" s="15"/>
      <c r="Q42" s="17"/>
    </row>
    <row r="43" spans="2:17" x14ac:dyDescent="0.2">
      <c r="B43" s="14"/>
      <c r="C43" s="15"/>
      <c r="D43" s="15"/>
      <c r="E43" s="100" t="s">
        <v>53</v>
      </c>
      <c r="F43" s="100"/>
      <c r="G43" s="100"/>
      <c r="H43" s="100"/>
      <c r="I43" s="100"/>
      <c r="J43" s="100"/>
      <c r="K43" s="100"/>
      <c r="L43" s="100"/>
      <c r="M43" s="100"/>
      <c r="N43" s="100"/>
      <c r="O43" s="100"/>
      <c r="P43" s="100"/>
      <c r="Q43" s="17"/>
    </row>
    <row r="44" spans="2:17" x14ac:dyDescent="0.2">
      <c r="B44" s="14"/>
      <c r="C44" s="15"/>
      <c r="D44" s="15"/>
      <c r="E44" s="15"/>
      <c r="F44" s="15"/>
      <c r="G44" s="15"/>
      <c r="H44" s="15"/>
      <c r="I44" s="15"/>
      <c r="J44" s="15"/>
      <c r="K44" s="15"/>
      <c r="L44" s="15"/>
      <c r="M44" s="15"/>
      <c r="N44" s="15"/>
      <c r="O44" s="15"/>
      <c r="P44" s="15"/>
      <c r="Q44" s="17"/>
    </row>
    <row r="45" spans="2:17" ht="13.5" thickBot="1" x14ac:dyDescent="0.25">
      <c r="B45" s="14"/>
      <c r="C45" s="15"/>
      <c r="D45" s="15"/>
      <c r="E45" s="15"/>
      <c r="F45" s="15"/>
      <c r="G45" s="15"/>
      <c r="H45" s="15"/>
      <c r="I45" s="15"/>
      <c r="J45" s="15"/>
      <c r="K45" s="15"/>
      <c r="L45" s="15"/>
      <c r="M45" s="15"/>
      <c r="N45" s="15"/>
      <c r="O45" s="15"/>
      <c r="P45" s="15"/>
      <c r="Q45" s="17"/>
    </row>
    <row r="46" spans="2:17" x14ac:dyDescent="0.2">
      <c r="B46" s="14"/>
      <c r="C46" s="15"/>
      <c r="D46" s="15"/>
      <c r="E46" s="87" t="s">
        <v>7</v>
      </c>
      <c r="F46" s="84"/>
      <c r="G46" s="15"/>
      <c r="H46" s="87" t="s">
        <v>155</v>
      </c>
      <c r="I46" s="84"/>
      <c r="J46" s="15"/>
      <c r="K46" s="15"/>
      <c r="L46" s="15"/>
      <c r="M46" s="15"/>
      <c r="N46" s="15"/>
      <c r="O46" s="15"/>
      <c r="P46" s="15"/>
      <c r="Q46" s="17"/>
    </row>
    <row r="47" spans="2:17" ht="13.5" thickBot="1" x14ac:dyDescent="0.25">
      <c r="B47" s="14"/>
      <c r="C47" s="15"/>
      <c r="D47" s="15"/>
      <c r="E47" s="88"/>
      <c r="F47" s="86"/>
      <c r="G47" s="15"/>
      <c r="H47" s="88"/>
      <c r="I47" s="86"/>
      <c r="J47" s="15"/>
      <c r="K47" s="15"/>
      <c r="L47" s="15"/>
      <c r="M47" s="15"/>
      <c r="N47" s="15"/>
      <c r="O47" s="15"/>
      <c r="P47" s="15"/>
      <c r="Q47" s="17"/>
    </row>
    <row r="48" spans="2:17" ht="13.5" customHeight="1" x14ac:dyDescent="0.2">
      <c r="B48" s="14"/>
      <c r="C48" s="15"/>
      <c r="D48" s="15"/>
      <c r="E48" s="15"/>
      <c r="F48" s="15"/>
      <c r="G48" s="15"/>
      <c r="H48" s="15"/>
      <c r="I48" s="15"/>
      <c r="J48" s="15"/>
      <c r="K48" s="15"/>
      <c r="L48" s="15"/>
      <c r="M48" s="15"/>
      <c r="N48" s="15"/>
      <c r="O48" s="15"/>
      <c r="P48" s="15"/>
      <c r="Q48" s="17"/>
    </row>
    <row r="49" spans="2:17" x14ac:dyDescent="0.2">
      <c r="B49" s="37"/>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TR!A1" display="Next"/>
  </hyperlinks>
  <pageMargins left="0.7" right="0.7" top="0.75" bottom="0.75" header="0.3" footer="0.3"/>
  <pageSetup paperSize="9" scale="65"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49"/>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80"/>
      <c r="C16" s="15"/>
      <c r="D16" s="15"/>
      <c r="E16" s="15"/>
      <c r="F16" s="15"/>
      <c r="G16" s="15"/>
      <c r="H16" s="15"/>
      <c r="I16" s="15"/>
      <c r="J16" s="15"/>
      <c r="K16" s="15"/>
      <c r="L16" s="15"/>
      <c r="M16" s="15"/>
      <c r="N16" s="15"/>
      <c r="O16" s="15"/>
      <c r="P16" s="15"/>
      <c r="Q16" s="17"/>
    </row>
    <row r="17" spans="2:17" ht="25.5" customHeight="1" x14ac:dyDescent="0.2">
      <c r="B17" s="80"/>
      <c r="C17" s="15"/>
      <c r="D17" s="15"/>
      <c r="E17"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ht="76.5" customHeight="1" x14ac:dyDescent="0.2">
      <c r="B19" s="80"/>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80"/>
      <c r="C20" s="15"/>
      <c r="D20" s="15"/>
      <c r="E20" s="15"/>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ht="15.75" x14ac:dyDescent="0.25">
      <c r="B22" s="80"/>
      <c r="C22" s="15"/>
      <c r="D22" s="15"/>
      <c r="E22" s="83" t="s">
        <v>34</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ht="25.5" customHeight="1" x14ac:dyDescent="0.2">
      <c r="B24" s="80"/>
      <c r="C24" s="15"/>
      <c r="D24" s="15"/>
      <c r="E24" s="89" t="s">
        <v>169</v>
      </c>
      <c r="F24" s="89"/>
      <c r="G24" s="89"/>
      <c r="H24" s="89"/>
      <c r="I24" s="89"/>
      <c r="J24" s="89"/>
      <c r="K24" s="89"/>
      <c r="L24" s="89"/>
      <c r="M24" s="89"/>
      <c r="N24" s="89"/>
      <c r="O24" s="89"/>
      <c r="P24" s="89"/>
      <c r="Q24" s="17"/>
    </row>
    <row r="25" spans="2:17" x14ac:dyDescent="0.2">
      <c r="B25" s="80"/>
      <c r="C25" s="15"/>
      <c r="D25" s="15"/>
      <c r="E25" s="15"/>
      <c r="F25" s="15"/>
      <c r="G25" s="15"/>
      <c r="H25" s="15"/>
      <c r="I25" s="15"/>
      <c r="J25" s="15"/>
      <c r="K25" s="15"/>
      <c r="L25" s="15"/>
      <c r="M25" s="15"/>
      <c r="N25" s="15"/>
      <c r="O25" s="15"/>
      <c r="P25" s="15"/>
      <c r="Q25" s="17"/>
    </row>
    <row r="26" spans="2:17" x14ac:dyDescent="0.2">
      <c r="B26" s="80"/>
      <c r="C26" s="15"/>
      <c r="D26" s="15"/>
      <c r="E26" s="44" t="s">
        <v>2</v>
      </c>
      <c r="F26" s="15"/>
      <c r="G26" s="15"/>
      <c r="H26" s="15"/>
      <c r="I26" s="15"/>
      <c r="J26" s="15"/>
      <c r="K26" s="15"/>
      <c r="L26" s="15"/>
      <c r="M26" s="15"/>
      <c r="N26" s="15"/>
      <c r="O26" s="15"/>
      <c r="P26" s="15"/>
      <c r="Q26" s="17"/>
    </row>
    <row r="27" spans="2:17" x14ac:dyDescent="0.2">
      <c r="B27" s="80"/>
      <c r="C27" s="15"/>
      <c r="D27" s="15"/>
      <c r="E27" s="90"/>
      <c r="F27" s="91"/>
      <c r="G27" s="91"/>
      <c r="H27" s="91"/>
      <c r="I27" s="91"/>
      <c r="J27" s="91"/>
      <c r="K27" s="91"/>
      <c r="L27" s="91"/>
      <c r="M27" s="91"/>
      <c r="N27" s="91"/>
      <c r="O27" s="91"/>
      <c r="P27" s="92"/>
      <c r="Q27" s="17"/>
    </row>
    <row r="28" spans="2:17" x14ac:dyDescent="0.2">
      <c r="B28" s="80"/>
      <c r="C28" s="15"/>
      <c r="D28" s="15"/>
      <c r="E28" s="93"/>
      <c r="F28" s="94"/>
      <c r="G28" s="94"/>
      <c r="H28" s="94"/>
      <c r="I28" s="94"/>
      <c r="J28" s="94"/>
      <c r="K28" s="94"/>
      <c r="L28" s="94"/>
      <c r="M28" s="94"/>
      <c r="N28" s="94"/>
      <c r="O28" s="94"/>
      <c r="P28" s="95"/>
      <c r="Q28" s="17"/>
    </row>
    <row r="29" spans="2:17" x14ac:dyDescent="0.2">
      <c r="B29" s="80"/>
      <c r="C29" s="15"/>
      <c r="D29" s="15"/>
      <c r="E29" s="93"/>
      <c r="F29" s="94"/>
      <c r="G29" s="94"/>
      <c r="H29" s="94"/>
      <c r="I29" s="94"/>
      <c r="J29" s="94"/>
      <c r="K29" s="94"/>
      <c r="L29" s="94"/>
      <c r="M29" s="94"/>
      <c r="N29" s="94"/>
      <c r="O29" s="94"/>
      <c r="P29" s="95"/>
      <c r="Q29" s="17"/>
    </row>
    <row r="30" spans="2:17" x14ac:dyDescent="0.2">
      <c r="B30" s="80"/>
      <c r="C30" s="15"/>
      <c r="D30" s="15"/>
      <c r="E30" s="96"/>
      <c r="F30" s="97"/>
      <c r="G30" s="97"/>
      <c r="H30" s="97"/>
      <c r="I30" s="97"/>
      <c r="J30" s="97"/>
      <c r="K30" s="97"/>
      <c r="L30" s="97"/>
      <c r="M30" s="97"/>
      <c r="N30" s="97"/>
      <c r="O30" s="97"/>
      <c r="P30" s="98"/>
      <c r="Q30" s="17"/>
    </row>
    <row r="31" spans="2:17" x14ac:dyDescent="0.2">
      <c r="B31" s="80"/>
      <c r="C31" s="15"/>
      <c r="D31" s="15"/>
      <c r="E31" s="15"/>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15.75" x14ac:dyDescent="0.25">
      <c r="B33" s="80"/>
      <c r="C33" s="15"/>
      <c r="D33" s="15"/>
      <c r="E33" s="83" t="s">
        <v>44</v>
      </c>
      <c r="F33" s="15"/>
      <c r="G33" s="15"/>
      <c r="H33" s="15"/>
      <c r="I33" s="15"/>
      <c r="J33" s="15"/>
      <c r="K33" s="15"/>
      <c r="L33" s="15"/>
      <c r="M33" s="15"/>
      <c r="N33" s="15"/>
      <c r="O33" s="15"/>
      <c r="P33" s="15"/>
      <c r="Q33" s="17"/>
    </row>
    <row r="34" spans="2:17" x14ac:dyDescent="0.2">
      <c r="B34" s="80"/>
      <c r="C34" s="15"/>
      <c r="D34" s="15"/>
      <c r="E34" s="15"/>
      <c r="F34" s="15"/>
      <c r="G34" s="15"/>
      <c r="H34" s="15"/>
      <c r="I34" s="15"/>
      <c r="J34" s="15"/>
      <c r="K34" s="15"/>
      <c r="L34" s="15"/>
      <c r="M34" s="15"/>
      <c r="N34" s="15"/>
      <c r="O34" s="15"/>
      <c r="P34" s="15"/>
      <c r="Q34" s="17"/>
    </row>
    <row r="35" spans="2:17" ht="25.5" customHeight="1" x14ac:dyDescent="0.2">
      <c r="B35" s="80"/>
      <c r="C35" s="15"/>
      <c r="D35" s="15"/>
      <c r="E35" s="89" t="str">
        <f>"Think about how the asset and the project objective might be impacted based on the above projections (e.g. "&amp;'Impact options'!C6&amp;")."</f>
        <v>Think about how the asset and the project objective might be impacted based on the above projections (e.g. power outages, localised flooding, heat island effect, vegetation stress, road degradation).</v>
      </c>
      <c r="F35" s="89"/>
      <c r="G35" s="89"/>
      <c r="H35" s="89"/>
      <c r="I35" s="89"/>
      <c r="J35" s="89"/>
      <c r="K35" s="89"/>
      <c r="L35" s="89"/>
      <c r="M35" s="89"/>
      <c r="N35" s="89"/>
      <c r="O35" s="89"/>
      <c r="P35" s="89"/>
      <c r="Q35" s="17"/>
    </row>
    <row r="36" spans="2:17" x14ac:dyDescent="0.2">
      <c r="B36" s="80"/>
      <c r="C36" s="15"/>
      <c r="D36" s="15"/>
      <c r="E36" s="15"/>
      <c r="F36" s="15"/>
      <c r="G36" s="15"/>
      <c r="H36" s="15"/>
      <c r="I36" s="15"/>
      <c r="J36" s="15"/>
      <c r="K36" s="15"/>
      <c r="L36" s="15"/>
      <c r="M36" s="15"/>
      <c r="N36" s="15"/>
      <c r="O36" s="15"/>
      <c r="P36" s="15"/>
      <c r="Q36" s="17"/>
    </row>
    <row r="37" spans="2:17" x14ac:dyDescent="0.2">
      <c r="B37" s="80"/>
      <c r="C37" s="15"/>
      <c r="D37" s="15"/>
      <c r="E37" s="44" t="s">
        <v>43</v>
      </c>
      <c r="F37" s="15"/>
      <c r="G37" s="15"/>
      <c r="H37" s="15"/>
      <c r="I37" s="15"/>
      <c r="J37" s="15"/>
      <c r="K37" s="15"/>
      <c r="L37" s="15"/>
      <c r="M37" s="15"/>
      <c r="N37" s="15"/>
      <c r="O37" s="15"/>
      <c r="P37" s="15"/>
      <c r="Q37" s="17"/>
    </row>
    <row r="38" spans="2:17" x14ac:dyDescent="0.2">
      <c r="B38" s="80"/>
      <c r="C38" s="15"/>
      <c r="D38" s="15"/>
      <c r="E38" s="90"/>
      <c r="F38" s="91"/>
      <c r="G38" s="91"/>
      <c r="H38" s="91"/>
      <c r="I38" s="91"/>
      <c r="J38" s="91"/>
      <c r="K38" s="91"/>
      <c r="L38" s="91"/>
      <c r="M38" s="91"/>
      <c r="N38" s="91"/>
      <c r="O38" s="91"/>
      <c r="P38" s="92"/>
      <c r="Q38" s="17"/>
    </row>
    <row r="39" spans="2:17" x14ac:dyDescent="0.2">
      <c r="B39" s="80"/>
      <c r="C39" s="15"/>
      <c r="D39" s="15"/>
      <c r="E39" s="93"/>
      <c r="F39" s="94"/>
      <c r="G39" s="94"/>
      <c r="H39" s="94"/>
      <c r="I39" s="94"/>
      <c r="J39" s="94"/>
      <c r="K39" s="94"/>
      <c r="L39" s="94"/>
      <c r="M39" s="94"/>
      <c r="N39" s="94"/>
      <c r="O39" s="94"/>
      <c r="P39" s="95"/>
      <c r="Q39" s="17"/>
    </row>
    <row r="40" spans="2:17" x14ac:dyDescent="0.2">
      <c r="B40" s="80"/>
      <c r="C40" s="15"/>
      <c r="D40" s="15"/>
      <c r="E40" s="93"/>
      <c r="F40" s="94"/>
      <c r="G40" s="94"/>
      <c r="H40" s="94"/>
      <c r="I40" s="94"/>
      <c r="J40" s="94"/>
      <c r="K40" s="94"/>
      <c r="L40" s="94"/>
      <c r="M40" s="94"/>
      <c r="N40" s="94"/>
      <c r="O40" s="94"/>
      <c r="P40" s="95"/>
      <c r="Q40" s="17"/>
    </row>
    <row r="41" spans="2:17" x14ac:dyDescent="0.2">
      <c r="B41" s="80"/>
      <c r="C41" s="15"/>
      <c r="D41" s="15"/>
      <c r="E41" s="96"/>
      <c r="F41" s="97"/>
      <c r="G41" s="97"/>
      <c r="H41" s="97"/>
      <c r="I41" s="97"/>
      <c r="J41" s="97"/>
      <c r="K41" s="97"/>
      <c r="L41" s="97"/>
      <c r="M41" s="97"/>
      <c r="N41" s="97"/>
      <c r="O41" s="97"/>
      <c r="P41" s="98"/>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00" t="s">
        <v>53</v>
      </c>
      <c r="F43" s="100"/>
      <c r="G43" s="100"/>
      <c r="H43" s="100"/>
      <c r="I43" s="100"/>
      <c r="J43" s="100"/>
      <c r="K43" s="100"/>
      <c r="L43" s="100"/>
      <c r="M43" s="100"/>
      <c r="N43" s="100"/>
      <c r="O43" s="100"/>
      <c r="P43" s="100"/>
      <c r="Q43" s="17"/>
    </row>
    <row r="44" spans="2:17" x14ac:dyDescent="0.2">
      <c r="B44" s="80"/>
      <c r="C44" s="15"/>
      <c r="D44" s="15"/>
      <c r="E44" s="15"/>
      <c r="F44" s="15"/>
      <c r="G44" s="15"/>
      <c r="H44" s="15"/>
      <c r="I44" s="15"/>
      <c r="J44" s="15"/>
      <c r="K44" s="15"/>
      <c r="L44" s="15"/>
      <c r="M44" s="15"/>
      <c r="N44" s="15"/>
      <c r="O44" s="15"/>
      <c r="P44" s="15"/>
      <c r="Q44" s="17"/>
    </row>
    <row r="45" spans="2:17" ht="13.5" thickBot="1" x14ac:dyDescent="0.25">
      <c r="B45" s="80"/>
      <c r="C45" s="15"/>
      <c r="D45" s="15"/>
      <c r="E45" s="15"/>
      <c r="F45" s="15"/>
      <c r="G45" s="15"/>
      <c r="H45" s="15"/>
      <c r="I45" s="15"/>
      <c r="J45" s="15"/>
      <c r="K45" s="15"/>
      <c r="L45" s="15"/>
      <c r="M45" s="15"/>
      <c r="N45" s="15"/>
      <c r="O45" s="15"/>
      <c r="P45" s="15"/>
      <c r="Q45" s="17"/>
    </row>
    <row r="46" spans="2:17" x14ac:dyDescent="0.2">
      <c r="B46" s="80"/>
      <c r="C46" s="15"/>
      <c r="D46" s="15"/>
      <c r="E46" s="87" t="s">
        <v>7</v>
      </c>
      <c r="F46" s="84"/>
      <c r="G46" s="15"/>
      <c r="H46" s="87" t="s">
        <v>155</v>
      </c>
      <c r="I46" s="84"/>
      <c r="J46" s="15"/>
      <c r="K46" s="15"/>
      <c r="L46" s="15"/>
      <c r="M46" s="15"/>
      <c r="N46" s="15"/>
      <c r="O46" s="15"/>
      <c r="P46" s="15"/>
      <c r="Q46" s="17"/>
    </row>
    <row r="47" spans="2:17" ht="13.5" thickBot="1" x14ac:dyDescent="0.25">
      <c r="B47" s="80"/>
      <c r="C47" s="15"/>
      <c r="D47" s="15"/>
      <c r="E47" s="88"/>
      <c r="F47" s="86"/>
      <c r="G47" s="15"/>
      <c r="H47" s="88"/>
      <c r="I47" s="86"/>
      <c r="J47" s="15"/>
      <c r="K47" s="15"/>
      <c r="L47" s="15"/>
      <c r="M47" s="15"/>
      <c r="N47" s="15"/>
      <c r="O47" s="15"/>
      <c r="P47" s="15"/>
      <c r="Q47" s="17"/>
    </row>
    <row r="48" spans="2:17" ht="13.5" customHeight="1" x14ac:dyDescent="0.2">
      <c r="B48" s="80"/>
      <c r="C48" s="15"/>
      <c r="D48" s="15"/>
      <c r="E48" s="15"/>
      <c r="F48" s="15"/>
      <c r="G48" s="15"/>
      <c r="H48" s="15"/>
      <c r="I48" s="15"/>
      <c r="J48" s="15"/>
      <c r="K48" s="15"/>
      <c r="L48" s="15"/>
      <c r="M48" s="15"/>
      <c r="N48" s="15"/>
      <c r="O48" s="15"/>
      <c r="P48" s="15"/>
      <c r="Q48" s="17"/>
    </row>
    <row r="49" spans="2:17" x14ac:dyDescent="0.2">
      <c r="B49" s="82"/>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disablePrompts="1"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IN!A1" display="Next"/>
  </hyperlinks>
  <pageMargins left="0.7" right="0.7" top="0.75" bottom="0.75" header="0.3" footer="0.3"/>
  <pageSetup paperSize="9" scale="65"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49"/>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customHeight="1"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80"/>
      <c r="C16" s="15"/>
      <c r="D16" s="15"/>
      <c r="E16" s="15"/>
      <c r="F16" s="15"/>
      <c r="G16" s="15"/>
      <c r="H16" s="15"/>
      <c r="I16" s="15"/>
      <c r="J16" s="15"/>
      <c r="K16" s="15"/>
      <c r="L16" s="15"/>
      <c r="M16" s="15"/>
      <c r="N16" s="15"/>
      <c r="O16" s="15"/>
      <c r="P16" s="15"/>
      <c r="Q16" s="17"/>
    </row>
    <row r="17" spans="2:17" ht="25.5" customHeight="1" x14ac:dyDescent="0.2">
      <c r="B17" s="80"/>
      <c r="C17" s="15"/>
      <c r="D17" s="15"/>
      <c r="E17"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ht="76.5" customHeight="1" x14ac:dyDescent="0.2">
      <c r="B19" s="80"/>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80"/>
      <c r="C20" s="15"/>
      <c r="D20" s="15"/>
      <c r="E20" s="15"/>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ht="15.75" x14ac:dyDescent="0.25">
      <c r="B22" s="80"/>
      <c r="C22" s="15"/>
      <c r="D22" s="15"/>
      <c r="E22" s="83" t="s">
        <v>34</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ht="25.5" customHeight="1" x14ac:dyDescent="0.2">
      <c r="B24" s="80"/>
      <c r="C24" s="15"/>
      <c r="D24" s="15"/>
      <c r="E24" s="89" t="s">
        <v>169</v>
      </c>
      <c r="F24" s="89"/>
      <c r="G24" s="89"/>
      <c r="H24" s="89"/>
      <c r="I24" s="89"/>
      <c r="J24" s="89"/>
      <c r="K24" s="89"/>
      <c r="L24" s="89"/>
      <c r="M24" s="89"/>
      <c r="N24" s="89"/>
      <c r="O24" s="89"/>
      <c r="P24" s="89"/>
      <c r="Q24" s="17"/>
    </row>
    <row r="25" spans="2:17" x14ac:dyDescent="0.2">
      <c r="B25" s="80"/>
      <c r="C25" s="15"/>
      <c r="D25" s="15"/>
      <c r="E25" s="15"/>
      <c r="F25" s="15"/>
      <c r="G25" s="15"/>
      <c r="H25" s="15"/>
      <c r="I25" s="15"/>
      <c r="J25" s="15"/>
      <c r="K25" s="15"/>
      <c r="L25" s="15"/>
      <c r="M25" s="15"/>
      <c r="N25" s="15"/>
      <c r="O25" s="15"/>
      <c r="P25" s="15"/>
      <c r="Q25" s="17"/>
    </row>
    <row r="26" spans="2:17" x14ac:dyDescent="0.2">
      <c r="B26" s="80"/>
      <c r="C26" s="15"/>
      <c r="D26" s="15"/>
      <c r="E26" s="44" t="s">
        <v>2</v>
      </c>
      <c r="F26" s="15"/>
      <c r="G26" s="15"/>
      <c r="H26" s="15"/>
      <c r="I26" s="15"/>
      <c r="J26" s="15"/>
      <c r="K26" s="15"/>
      <c r="L26" s="15"/>
      <c r="M26" s="15"/>
      <c r="N26" s="15"/>
      <c r="O26" s="15"/>
      <c r="P26" s="15"/>
      <c r="Q26" s="17"/>
    </row>
    <row r="27" spans="2:17" x14ac:dyDescent="0.2">
      <c r="B27" s="80"/>
      <c r="C27" s="15"/>
      <c r="D27" s="15"/>
      <c r="E27" s="90"/>
      <c r="F27" s="91"/>
      <c r="G27" s="91"/>
      <c r="H27" s="91"/>
      <c r="I27" s="91"/>
      <c r="J27" s="91"/>
      <c r="K27" s="91"/>
      <c r="L27" s="91"/>
      <c r="M27" s="91"/>
      <c r="N27" s="91"/>
      <c r="O27" s="91"/>
      <c r="P27" s="92"/>
      <c r="Q27" s="17"/>
    </row>
    <row r="28" spans="2:17" x14ac:dyDescent="0.2">
      <c r="B28" s="80"/>
      <c r="C28" s="15"/>
      <c r="D28" s="15"/>
      <c r="E28" s="93"/>
      <c r="F28" s="94"/>
      <c r="G28" s="94"/>
      <c r="H28" s="94"/>
      <c r="I28" s="94"/>
      <c r="J28" s="94"/>
      <c r="K28" s="94"/>
      <c r="L28" s="94"/>
      <c r="M28" s="94"/>
      <c r="N28" s="94"/>
      <c r="O28" s="94"/>
      <c r="P28" s="95"/>
      <c r="Q28" s="17"/>
    </row>
    <row r="29" spans="2:17" x14ac:dyDescent="0.2">
      <c r="B29" s="80"/>
      <c r="C29" s="15"/>
      <c r="D29" s="15"/>
      <c r="E29" s="93"/>
      <c r="F29" s="94"/>
      <c r="G29" s="94"/>
      <c r="H29" s="94"/>
      <c r="I29" s="94"/>
      <c r="J29" s="94"/>
      <c r="K29" s="94"/>
      <c r="L29" s="94"/>
      <c r="M29" s="94"/>
      <c r="N29" s="94"/>
      <c r="O29" s="94"/>
      <c r="P29" s="95"/>
      <c r="Q29" s="17"/>
    </row>
    <row r="30" spans="2:17" x14ac:dyDescent="0.2">
      <c r="B30" s="80"/>
      <c r="C30" s="15"/>
      <c r="D30" s="15"/>
      <c r="E30" s="96"/>
      <c r="F30" s="97"/>
      <c r="G30" s="97"/>
      <c r="H30" s="97"/>
      <c r="I30" s="97"/>
      <c r="J30" s="97"/>
      <c r="K30" s="97"/>
      <c r="L30" s="97"/>
      <c r="M30" s="97"/>
      <c r="N30" s="97"/>
      <c r="O30" s="97"/>
      <c r="P30" s="98"/>
      <c r="Q30" s="17"/>
    </row>
    <row r="31" spans="2:17" x14ac:dyDescent="0.2">
      <c r="B31" s="80"/>
      <c r="C31" s="15"/>
      <c r="D31" s="15"/>
      <c r="E31" s="15"/>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15.75" x14ac:dyDescent="0.25">
      <c r="B33" s="80"/>
      <c r="C33" s="15"/>
      <c r="D33" s="15"/>
      <c r="E33" s="83" t="s">
        <v>44</v>
      </c>
      <c r="F33" s="15"/>
      <c r="G33" s="15"/>
      <c r="H33" s="15"/>
      <c r="I33" s="15"/>
      <c r="J33" s="15"/>
      <c r="K33" s="15"/>
      <c r="L33" s="15"/>
      <c r="M33" s="15"/>
      <c r="N33" s="15"/>
      <c r="O33" s="15"/>
      <c r="P33" s="15"/>
      <c r="Q33" s="17"/>
    </row>
    <row r="34" spans="2:17" x14ac:dyDescent="0.2">
      <c r="B34" s="80"/>
      <c r="C34" s="15"/>
      <c r="D34" s="15"/>
      <c r="E34" s="15"/>
      <c r="F34" s="15"/>
      <c r="G34" s="15"/>
      <c r="H34" s="15"/>
      <c r="I34" s="15"/>
      <c r="J34" s="15"/>
      <c r="K34" s="15"/>
      <c r="L34" s="15"/>
      <c r="M34" s="15"/>
      <c r="N34" s="15"/>
      <c r="O34" s="15"/>
      <c r="P34" s="15"/>
      <c r="Q34" s="17"/>
    </row>
    <row r="35" spans="2:17" ht="25.5" customHeight="1" x14ac:dyDescent="0.2">
      <c r="B35" s="80"/>
      <c r="C35" s="15"/>
      <c r="D35" s="15"/>
      <c r="E35" s="89" t="str">
        <f>"Think about how the asset and the project objective might be impacted based on the above projections (e.g. "&amp;'Impact options'!C7&amp;")."</f>
        <v>Think about how the asset and the project objective might be impacted based on the above projections (e.g. hardening of ground, localised flooding, water shortages, heat island effect, vegetation stress and death).</v>
      </c>
      <c r="F35" s="89"/>
      <c r="G35" s="89"/>
      <c r="H35" s="89"/>
      <c r="I35" s="89"/>
      <c r="J35" s="89"/>
      <c r="K35" s="89"/>
      <c r="L35" s="89"/>
      <c r="M35" s="89"/>
      <c r="N35" s="89"/>
      <c r="O35" s="89"/>
      <c r="P35" s="89"/>
      <c r="Q35" s="17"/>
    </row>
    <row r="36" spans="2:17" x14ac:dyDescent="0.2">
      <c r="B36" s="80"/>
      <c r="C36" s="15"/>
      <c r="D36" s="15"/>
      <c r="E36" s="15"/>
      <c r="F36" s="15"/>
      <c r="G36" s="15"/>
      <c r="H36" s="15"/>
      <c r="I36" s="15"/>
      <c r="J36" s="15"/>
      <c r="K36" s="15"/>
      <c r="L36" s="15"/>
      <c r="M36" s="15"/>
      <c r="N36" s="15"/>
      <c r="O36" s="15"/>
      <c r="P36" s="15"/>
      <c r="Q36" s="17"/>
    </row>
    <row r="37" spans="2:17" x14ac:dyDescent="0.2">
      <c r="B37" s="80"/>
      <c r="C37" s="15"/>
      <c r="D37" s="15"/>
      <c r="E37" s="44" t="s">
        <v>43</v>
      </c>
      <c r="F37" s="15"/>
      <c r="G37" s="15"/>
      <c r="H37" s="15"/>
      <c r="I37" s="15"/>
      <c r="J37" s="15"/>
      <c r="K37" s="15"/>
      <c r="L37" s="15"/>
      <c r="M37" s="15"/>
      <c r="N37" s="15"/>
      <c r="O37" s="15"/>
      <c r="P37" s="15"/>
      <c r="Q37" s="17"/>
    </row>
    <row r="38" spans="2:17" x14ac:dyDescent="0.2">
      <c r="B38" s="80"/>
      <c r="C38" s="15"/>
      <c r="D38" s="15"/>
      <c r="E38" s="90"/>
      <c r="F38" s="91"/>
      <c r="G38" s="91"/>
      <c r="H38" s="91"/>
      <c r="I38" s="91"/>
      <c r="J38" s="91"/>
      <c r="K38" s="91"/>
      <c r="L38" s="91"/>
      <c r="M38" s="91"/>
      <c r="N38" s="91"/>
      <c r="O38" s="91"/>
      <c r="P38" s="92"/>
      <c r="Q38" s="17"/>
    </row>
    <row r="39" spans="2:17" x14ac:dyDescent="0.2">
      <c r="B39" s="80"/>
      <c r="C39" s="15"/>
      <c r="D39" s="15"/>
      <c r="E39" s="93"/>
      <c r="F39" s="94"/>
      <c r="G39" s="94"/>
      <c r="H39" s="94"/>
      <c r="I39" s="94"/>
      <c r="J39" s="94"/>
      <c r="K39" s="94"/>
      <c r="L39" s="94"/>
      <c r="M39" s="94"/>
      <c r="N39" s="94"/>
      <c r="O39" s="94"/>
      <c r="P39" s="95"/>
      <c r="Q39" s="17"/>
    </row>
    <row r="40" spans="2:17" x14ac:dyDescent="0.2">
      <c r="B40" s="80"/>
      <c r="C40" s="15"/>
      <c r="D40" s="15"/>
      <c r="E40" s="93"/>
      <c r="F40" s="94"/>
      <c r="G40" s="94"/>
      <c r="H40" s="94"/>
      <c r="I40" s="94"/>
      <c r="J40" s="94"/>
      <c r="K40" s="94"/>
      <c r="L40" s="94"/>
      <c r="M40" s="94"/>
      <c r="N40" s="94"/>
      <c r="O40" s="94"/>
      <c r="P40" s="95"/>
      <c r="Q40" s="17"/>
    </row>
    <row r="41" spans="2:17" x14ac:dyDescent="0.2">
      <c r="B41" s="80"/>
      <c r="C41" s="15"/>
      <c r="D41" s="15"/>
      <c r="E41" s="96"/>
      <c r="F41" s="97"/>
      <c r="G41" s="97"/>
      <c r="H41" s="97"/>
      <c r="I41" s="97"/>
      <c r="J41" s="97"/>
      <c r="K41" s="97"/>
      <c r="L41" s="97"/>
      <c r="M41" s="97"/>
      <c r="N41" s="97"/>
      <c r="O41" s="97"/>
      <c r="P41" s="98"/>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00" t="s">
        <v>53</v>
      </c>
      <c r="F43" s="100"/>
      <c r="G43" s="100"/>
      <c r="H43" s="100"/>
      <c r="I43" s="100"/>
      <c r="J43" s="100"/>
      <c r="K43" s="100"/>
      <c r="L43" s="100"/>
      <c r="M43" s="100"/>
      <c r="N43" s="100"/>
      <c r="O43" s="100"/>
      <c r="P43" s="100"/>
      <c r="Q43" s="17"/>
    </row>
    <row r="44" spans="2:17" x14ac:dyDescent="0.2">
      <c r="B44" s="80"/>
      <c r="C44" s="15"/>
      <c r="D44" s="15"/>
      <c r="E44" s="15"/>
      <c r="F44" s="15"/>
      <c r="G44" s="15"/>
      <c r="H44" s="15"/>
      <c r="I44" s="15"/>
      <c r="J44" s="15"/>
      <c r="K44" s="15"/>
      <c r="L44" s="15"/>
      <c r="M44" s="15"/>
      <c r="N44" s="15"/>
      <c r="O44" s="15"/>
      <c r="P44" s="15"/>
      <c r="Q44" s="17"/>
    </row>
    <row r="45" spans="2:17" ht="13.5" thickBot="1" x14ac:dyDescent="0.25">
      <c r="B45" s="80"/>
      <c r="C45" s="15"/>
      <c r="D45" s="15"/>
      <c r="E45" s="15"/>
      <c r="F45" s="15"/>
      <c r="G45" s="15"/>
      <c r="H45" s="15"/>
      <c r="I45" s="15"/>
      <c r="J45" s="15"/>
      <c r="K45" s="15"/>
      <c r="L45" s="15"/>
      <c r="M45" s="15"/>
      <c r="N45" s="15"/>
      <c r="O45" s="15"/>
      <c r="P45" s="15"/>
      <c r="Q45" s="17"/>
    </row>
    <row r="46" spans="2:17" ht="12.75" customHeight="1" x14ac:dyDescent="0.2">
      <c r="B46" s="80"/>
      <c r="C46" s="15"/>
      <c r="D46" s="15"/>
      <c r="E46" s="87" t="s">
        <v>7</v>
      </c>
      <c r="F46" s="84"/>
      <c r="G46" s="15"/>
      <c r="H46" s="87" t="s">
        <v>155</v>
      </c>
      <c r="I46" s="84"/>
      <c r="J46" s="15"/>
      <c r="K46" s="15"/>
      <c r="L46" s="15"/>
      <c r="M46" s="15"/>
      <c r="N46" s="15"/>
      <c r="O46" s="15"/>
      <c r="P46" s="15"/>
      <c r="Q46" s="17"/>
    </row>
    <row r="47" spans="2:17" ht="13.5" customHeight="1" thickBot="1" x14ac:dyDescent="0.25">
      <c r="B47" s="80"/>
      <c r="C47" s="15"/>
      <c r="D47" s="15"/>
      <c r="E47" s="88"/>
      <c r="F47" s="86"/>
      <c r="G47" s="15"/>
      <c r="H47" s="88"/>
      <c r="I47" s="86"/>
      <c r="J47" s="15"/>
      <c r="K47" s="15"/>
      <c r="L47" s="15"/>
      <c r="M47" s="15"/>
      <c r="N47" s="15"/>
      <c r="O47" s="15"/>
      <c r="P47" s="15"/>
      <c r="Q47" s="17"/>
    </row>
    <row r="48" spans="2:17" ht="13.5" customHeight="1" x14ac:dyDescent="0.2">
      <c r="B48" s="80"/>
      <c r="C48" s="15"/>
      <c r="D48" s="15"/>
      <c r="E48" s="15"/>
      <c r="F48" s="15"/>
      <c r="G48" s="15"/>
      <c r="H48" s="15"/>
      <c r="I48" s="15"/>
      <c r="J48" s="15"/>
      <c r="K48" s="15"/>
      <c r="L48" s="15"/>
      <c r="M48" s="15"/>
      <c r="N48" s="15"/>
      <c r="O48" s="15"/>
      <c r="P48" s="15"/>
      <c r="Q48" s="17"/>
    </row>
    <row r="49" spans="2:17" x14ac:dyDescent="0.2">
      <c r="B49" s="82"/>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OS1!A1" display="Back to Cover"/>
  </hyperlinks>
  <pageMargins left="0.7" right="0.7" top="0.75" bottom="0.75" header="0.3" footer="0.3"/>
  <pageSetup paperSize="9" scale="65"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49"/>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80"/>
      <c r="C16" s="15"/>
      <c r="D16" s="15"/>
      <c r="E16" s="15"/>
      <c r="F16" s="15"/>
      <c r="G16" s="15"/>
      <c r="H16" s="15"/>
      <c r="I16" s="15"/>
      <c r="J16" s="15"/>
      <c r="K16" s="15"/>
      <c r="L16" s="15"/>
      <c r="M16" s="15"/>
      <c r="N16" s="15"/>
      <c r="O16" s="15"/>
      <c r="P16" s="15"/>
      <c r="Q16" s="17"/>
    </row>
    <row r="17" spans="2:17" ht="25.5" customHeight="1" x14ac:dyDescent="0.2">
      <c r="B17" s="80"/>
      <c r="C17" s="15"/>
      <c r="D17" s="15"/>
      <c r="E17"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ht="76.5" customHeight="1" x14ac:dyDescent="0.2">
      <c r="B19" s="80"/>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80"/>
      <c r="C20" s="15"/>
      <c r="D20" s="15"/>
      <c r="E20" s="15"/>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ht="15.75" x14ac:dyDescent="0.25">
      <c r="B22" s="80"/>
      <c r="C22" s="15"/>
      <c r="D22" s="15"/>
      <c r="E22" s="83" t="s">
        <v>34</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ht="25.5" customHeight="1" x14ac:dyDescent="0.2">
      <c r="B24" s="80"/>
      <c r="C24" s="15"/>
      <c r="D24" s="15"/>
      <c r="E24" s="89" t="s">
        <v>169</v>
      </c>
      <c r="F24" s="89"/>
      <c r="G24" s="89"/>
      <c r="H24" s="89"/>
      <c r="I24" s="89"/>
      <c r="J24" s="89"/>
      <c r="K24" s="89"/>
      <c r="L24" s="89"/>
      <c r="M24" s="89"/>
      <c r="N24" s="89"/>
      <c r="O24" s="89"/>
      <c r="P24" s="89"/>
      <c r="Q24" s="17"/>
    </row>
    <row r="25" spans="2:17" x14ac:dyDescent="0.2">
      <c r="B25" s="80"/>
      <c r="C25" s="15"/>
      <c r="D25" s="15"/>
      <c r="E25" s="15"/>
      <c r="F25" s="15"/>
      <c r="G25" s="15"/>
      <c r="H25" s="15"/>
      <c r="I25" s="15"/>
      <c r="J25" s="15"/>
      <c r="K25" s="15"/>
      <c r="L25" s="15"/>
      <c r="M25" s="15"/>
      <c r="N25" s="15"/>
      <c r="O25" s="15"/>
      <c r="P25" s="15"/>
      <c r="Q25" s="17"/>
    </row>
    <row r="26" spans="2:17" x14ac:dyDescent="0.2">
      <c r="B26" s="80"/>
      <c r="C26" s="15"/>
      <c r="D26" s="15"/>
      <c r="E26" s="44" t="s">
        <v>2</v>
      </c>
      <c r="F26" s="15"/>
      <c r="G26" s="15"/>
      <c r="H26" s="15"/>
      <c r="I26" s="15"/>
      <c r="J26" s="15"/>
      <c r="K26" s="15"/>
      <c r="L26" s="15"/>
      <c r="M26" s="15"/>
      <c r="N26" s="15"/>
      <c r="O26" s="15"/>
      <c r="P26" s="15"/>
      <c r="Q26" s="17"/>
    </row>
    <row r="27" spans="2:17" x14ac:dyDescent="0.2">
      <c r="B27" s="80"/>
      <c r="C27" s="15"/>
      <c r="D27" s="15"/>
      <c r="E27" s="90"/>
      <c r="F27" s="91"/>
      <c r="G27" s="91"/>
      <c r="H27" s="91"/>
      <c r="I27" s="91"/>
      <c r="J27" s="91"/>
      <c r="K27" s="91"/>
      <c r="L27" s="91"/>
      <c r="M27" s="91"/>
      <c r="N27" s="91"/>
      <c r="O27" s="91"/>
      <c r="P27" s="92"/>
      <c r="Q27" s="17"/>
    </row>
    <row r="28" spans="2:17" x14ac:dyDescent="0.2">
      <c r="B28" s="80"/>
      <c r="C28" s="15"/>
      <c r="D28" s="15"/>
      <c r="E28" s="93"/>
      <c r="F28" s="94"/>
      <c r="G28" s="94"/>
      <c r="H28" s="94"/>
      <c r="I28" s="94"/>
      <c r="J28" s="94"/>
      <c r="K28" s="94"/>
      <c r="L28" s="94"/>
      <c r="M28" s="94"/>
      <c r="N28" s="94"/>
      <c r="O28" s="94"/>
      <c r="P28" s="95"/>
      <c r="Q28" s="17"/>
    </row>
    <row r="29" spans="2:17" x14ac:dyDescent="0.2">
      <c r="B29" s="80"/>
      <c r="C29" s="15"/>
      <c r="D29" s="15"/>
      <c r="E29" s="93"/>
      <c r="F29" s="94"/>
      <c r="G29" s="94"/>
      <c r="H29" s="94"/>
      <c r="I29" s="94"/>
      <c r="J29" s="94"/>
      <c r="K29" s="94"/>
      <c r="L29" s="94"/>
      <c r="M29" s="94"/>
      <c r="N29" s="94"/>
      <c r="O29" s="94"/>
      <c r="P29" s="95"/>
      <c r="Q29" s="17"/>
    </row>
    <row r="30" spans="2:17" x14ac:dyDescent="0.2">
      <c r="B30" s="80"/>
      <c r="C30" s="15"/>
      <c r="D30" s="15"/>
      <c r="E30" s="96"/>
      <c r="F30" s="97"/>
      <c r="G30" s="97"/>
      <c r="H30" s="97"/>
      <c r="I30" s="97"/>
      <c r="J30" s="97"/>
      <c r="K30" s="97"/>
      <c r="L30" s="97"/>
      <c r="M30" s="97"/>
      <c r="N30" s="97"/>
      <c r="O30" s="97"/>
      <c r="P30" s="98"/>
      <c r="Q30" s="17"/>
    </row>
    <row r="31" spans="2:17" x14ac:dyDescent="0.2">
      <c r="B31" s="80"/>
      <c r="C31" s="15"/>
      <c r="D31" s="15"/>
      <c r="E31" s="15"/>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15.75" x14ac:dyDescent="0.25">
      <c r="B33" s="80"/>
      <c r="C33" s="15"/>
      <c r="D33" s="15"/>
      <c r="E33" s="83" t="s">
        <v>44</v>
      </c>
      <c r="F33" s="15"/>
      <c r="G33" s="15"/>
      <c r="H33" s="15"/>
      <c r="I33" s="15"/>
      <c r="J33" s="15"/>
      <c r="K33" s="15"/>
      <c r="L33" s="15"/>
      <c r="M33" s="15"/>
      <c r="N33" s="15"/>
      <c r="O33" s="15"/>
      <c r="P33" s="15"/>
      <c r="Q33" s="17"/>
    </row>
    <row r="34" spans="2:17" x14ac:dyDescent="0.2">
      <c r="B34" s="80"/>
      <c r="C34" s="15"/>
      <c r="D34" s="15"/>
      <c r="E34" s="15"/>
      <c r="F34" s="15"/>
      <c r="G34" s="15"/>
      <c r="H34" s="15"/>
      <c r="I34" s="15"/>
      <c r="J34" s="15"/>
      <c r="K34" s="15"/>
      <c r="L34" s="15"/>
      <c r="M34" s="15"/>
      <c r="N34" s="15"/>
      <c r="O34" s="15"/>
      <c r="P34" s="15"/>
      <c r="Q34" s="17"/>
    </row>
    <row r="35" spans="2:17" ht="38.25" customHeight="1" x14ac:dyDescent="0.2">
      <c r="B35" s="80"/>
      <c r="C35" s="15"/>
      <c r="D35" s="15"/>
      <c r="E35" s="89" t="str">
        <f>"Think about how the asset and the project objective might be impacted based on the above projections (e.g. "&amp;'Impact options'!C8&amp;")."</f>
        <v>Think about how the asset and the project objective might be impacted based on the above projections (e.g. turf hardening and degradation leading to closures or restricted access, water shortages leading to turf dieback, heat stress on users leading to illness).</v>
      </c>
      <c r="F35" s="89"/>
      <c r="G35" s="89"/>
      <c r="H35" s="89"/>
      <c r="I35" s="89"/>
      <c r="J35" s="89"/>
      <c r="K35" s="89"/>
      <c r="L35" s="89"/>
      <c r="M35" s="89"/>
      <c r="N35" s="89"/>
      <c r="O35" s="89"/>
      <c r="P35" s="89"/>
      <c r="Q35" s="17"/>
    </row>
    <row r="36" spans="2:17" x14ac:dyDescent="0.2">
      <c r="B36" s="80"/>
      <c r="C36" s="15"/>
      <c r="D36" s="15"/>
      <c r="E36" s="15"/>
      <c r="F36" s="15"/>
      <c r="G36" s="15"/>
      <c r="H36" s="15"/>
      <c r="I36" s="15"/>
      <c r="J36" s="15"/>
      <c r="K36" s="15"/>
      <c r="L36" s="15"/>
      <c r="M36" s="15"/>
      <c r="N36" s="15"/>
      <c r="O36" s="15"/>
      <c r="P36" s="15"/>
      <c r="Q36" s="17"/>
    </row>
    <row r="37" spans="2:17" x14ac:dyDescent="0.2">
      <c r="B37" s="80"/>
      <c r="C37" s="15"/>
      <c r="D37" s="15"/>
      <c r="E37" s="44" t="s">
        <v>43</v>
      </c>
      <c r="F37" s="15"/>
      <c r="G37" s="15"/>
      <c r="H37" s="15"/>
      <c r="I37" s="15"/>
      <c r="J37" s="15"/>
      <c r="K37" s="15"/>
      <c r="L37" s="15"/>
      <c r="M37" s="15"/>
      <c r="N37" s="15"/>
      <c r="O37" s="15"/>
      <c r="P37" s="15"/>
      <c r="Q37" s="17"/>
    </row>
    <row r="38" spans="2:17" x14ac:dyDescent="0.2">
      <c r="B38" s="80"/>
      <c r="C38" s="15"/>
      <c r="D38" s="15"/>
      <c r="E38" s="90"/>
      <c r="F38" s="91"/>
      <c r="G38" s="91"/>
      <c r="H38" s="91"/>
      <c r="I38" s="91"/>
      <c r="J38" s="91"/>
      <c r="K38" s="91"/>
      <c r="L38" s="91"/>
      <c r="M38" s="91"/>
      <c r="N38" s="91"/>
      <c r="O38" s="91"/>
      <c r="P38" s="92"/>
      <c r="Q38" s="17"/>
    </row>
    <row r="39" spans="2:17" x14ac:dyDescent="0.2">
      <c r="B39" s="80"/>
      <c r="C39" s="15"/>
      <c r="D39" s="15"/>
      <c r="E39" s="93"/>
      <c r="F39" s="94"/>
      <c r="G39" s="94"/>
      <c r="H39" s="94"/>
      <c r="I39" s="94"/>
      <c r="J39" s="94"/>
      <c r="K39" s="94"/>
      <c r="L39" s="94"/>
      <c r="M39" s="94"/>
      <c r="N39" s="94"/>
      <c r="O39" s="94"/>
      <c r="P39" s="95"/>
      <c r="Q39" s="17"/>
    </row>
    <row r="40" spans="2:17" x14ac:dyDescent="0.2">
      <c r="B40" s="80"/>
      <c r="C40" s="15"/>
      <c r="D40" s="15"/>
      <c r="E40" s="93"/>
      <c r="F40" s="94"/>
      <c r="G40" s="94"/>
      <c r="H40" s="94"/>
      <c r="I40" s="94"/>
      <c r="J40" s="94"/>
      <c r="K40" s="94"/>
      <c r="L40" s="94"/>
      <c r="M40" s="94"/>
      <c r="N40" s="94"/>
      <c r="O40" s="94"/>
      <c r="P40" s="95"/>
      <c r="Q40" s="17"/>
    </row>
    <row r="41" spans="2:17" x14ac:dyDescent="0.2">
      <c r="B41" s="80"/>
      <c r="C41" s="15"/>
      <c r="D41" s="15"/>
      <c r="E41" s="96"/>
      <c r="F41" s="97"/>
      <c r="G41" s="97"/>
      <c r="H41" s="97"/>
      <c r="I41" s="97"/>
      <c r="J41" s="97"/>
      <c r="K41" s="97"/>
      <c r="L41" s="97"/>
      <c r="M41" s="97"/>
      <c r="N41" s="97"/>
      <c r="O41" s="97"/>
      <c r="P41" s="98"/>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00" t="s">
        <v>53</v>
      </c>
      <c r="F43" s="100"/>
      <c r="G43" s="100"/>
      <c r="H43" s="100"/>
      <c r="I43" s="100"/>
      <c r="J43" s="100"/>
      <c r="K43" s="100"/>
      <c r="L43" s="100"/>
      <c r="M43" s="100"/>
      <c r="N43" s="100"/>
      <c r="O43" s="100"/>
      <c r="P43" s="100"/>
      <c r="Q43" s="17"/>
    </row>
    <row r="44" spans="2:17" x14ac:dyDescent="0.2">
      <c r="B44" s="80"/>
      <c r="C44" s="15"/>
      <c r="D44" s="15"/>
      <c r="E44" s="15"/>
      <c r="F44" s="15"/>
      <c r="G44" s="15"/>
      <c r="H44" s="15"/>
      <c r="I44" s="15"/>
      <c r="J44" s="15"/>
      <c r="K44" s="15"/>
      <c r="L44" s="15"/>
      <c r="M44" s="15"/>
      <c r="N44" s="15"/>
      <c r="O44" s="15"/>
      <c r="P44" s="15"/>
      <c r="Q44" s="17"/>
    </row>
    <row r="45" spans="2:17" ht="13.5" thickBot="1" x14ac:dyDescent="0.25">
      <c r="B45" s="80"/>
      <c r="C45" s="15"/>
      <c r="D45" s="15"/>
      <c r="E45" s="15"/>
      <c r="F45" s="15"/>
      <c r="G45" s="15"/>
      <c r="H45" s="15"/>
      <c r="I45" s="15"/>
      <c r="J45" s="15"/>
      <c r="K45" s="15"/>
      <c r="L45" s="15"/>
      <c r="M45" s="15"/>
      <c r="N45" s="15"/>
      <c r="O45" s="15"/>
      <c r="P45" s="15"/>
      <c r="Q45" s="17"/>
    </row>
    <row r="46" spans="2:17" x14ac:dyDescent="0.2">
      <c r="B46" s="80"/>
      <c r="C46" s="15"/>
      <c r="D46" s="15"/>
      <c r="E46" s="87" t="s">
        <v>7</v>
      </c>
      <c r="F46" s="84"/>
      <c r="G46" s="15"/>
      <c r="H46" s="87" t="s">
        <v>155</v>
      </c>
      <c r="I46" s="84"/>
      <c r="J46" s="15"/>
      <c r="K46" s="15"/>
      <c r="L46" s="15"/>
      <c r="M46" s="15"/>
      <c r="N46" s="15"/>
      <c r="O46" s="15"/>
      <c r="P46" s="15"/>
      <c r="Q46" s="17"/>
    </row>
    <row r="47" spans="2:17" ht="13.5" thickBot="1" x14ac:dyDescent="0.25">
      <c r="B47" s="80"/>
      <c r="C47" s="15"/>
      <c r="D47" s="15"/>
      <c r="E47" s="88"/>
      <c r="F47" s="86"/>
      <c r="G47" s="15"/>
      <c r="H47" s="88"/>
      <c r="I47" s="86"/>
      <c r="J47" s="15"/>
      <c r="K47" s="15"/>
      <c r="L47" s="15"/>
      <c r="M47" s="15"/>
      <c r="N47" s="15"/>
      <c r="O47" s="15"/>
      <c r="P47" s="15"/>
      <c r="Q47" s="17"/>
    </row>
    <row r="48" spans="2:17" ht="13.5" customHeight="1" x14ac:dyDescent="0.2">
      <c r="B48" s="80"/>
      <c r="C48" s="15"/>
      <c r="D48" s="15"/>
      <c r="E48" s="15"/>
      <c r="F48" s="15"/>
      <c r="G48" s="15"/>
      <c r="H48" s="15"/>
      <c r="I48" s="15"/>
      <c r="J48" s="15"/>
      <c r="K48" s="15"/>
      <c r="L48" s="15"/>
      <c r="M48" s="15"/>
      <c r="N48" s="15"/>
      <c r="O48" s="15"/>
      <c r="P48" s="15"/>
      <c r="Q48" s="17"/>
    </row>
    <row r="49" spans="2:17" x14ac:dyDescent="0.2">
      <c r="B49" s="82"/>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OS2!A1" display="Next"/>
  </hyperlinks>
  <pageMargins left="0.7" right="0.7" top="0.75" bottom="0.75" header="0.3" footer="0.3"/>
  <pageSetup paperSize="9" scale="65"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49"/>
  <sheetViews>
    <sheetView showGridLines="0" showRowColHeaders="0" topLeftCell="A19" zoomScaleNormal="100" zoomScaleSheetLayoutView="40" workbookViewId="0">
      <selection activeCell="E46" sqref="E46:F47"/>
    </sheetView>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80"/>
      <c r="C16" s="15"/>
      <c r="D16" s="15"/>
      <c r="E16" s="15"/>
      <c r="F16" s="15"/>
      <c r="G16" s="15"/>
      <c r="H16" s="15"/>
      <c r="I16" s="15"/>
      <c r="J16" s="15"/>
      <c r="K16" s="15"/>
      <c r="L16" s="15"/>
      <c r="M16" s="15"/>
      <c r="N16" s="15"/>
      <c r="O16" s="15"/>
      <c r="P16" s="15"/>
      <c r="Q16" s="17"/>
    </row>
    <row r="17" spans="2:17" ht="25.5" customHeight="1" x14ac:dyDescent="0.2">
      <c r="B17" s="80"/>
      <c r="C17" s="15"/>
      <c r="D17" s="15"/>
      <c r="E17"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ht="76.5" customHeight="1" x14ac:dyDescent="0.2">
      <c r="B19" s="80"/>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80"/>
      <c r="C20" s="15"/>
      <c r="D20" s="15"/>
      <c r="E20" s="15"/>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ht="15.75" x14ac:dyDescent="0.25">
      <c r="B22" s="80"/>
      <c r="C22" s="15"/>
      <c r="D22" s="15"/>
      <c r="E22" s="83" t="s">
        <v>34</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ht="25.5" customHeight="1" x14ac:dyDescent="0.2">
      <c r="B24" s="80"/>
      <c r="C24" s="15"/>
      <c r="D24" s="15"/>
      <c r="E24" s="89" t="s">
        <v>169</v>
      </c>
      <c r="F24" s="89"/>
      <c r="G24" s="89"/>
      <c r="H24" s="89"/>
      <c r="I24" s="89"/>
      <c r="J24" s="89"/>
      <c r="K24" s="89"/>
      <c r="L24" s="89"/>
      <c r="M24" s="89"/>
      <c r="N24" s="89"/>
      <c r="O24" s="89"/>
      <c r="P24" s="89"/>
      <c r="Q24" s="17"/>
    </row>
    <row r="25" spans="2:17" x14ac:dyDescent="0.2">
      <c r="B25" s="80"/>
      <c r="C25" s="15"/>
      <c r="D25" s="15"/>
      <c r="E25" s="15"/>
      <c r="F25" s="15"/>
      <c r="G25" s="15"/>
      <c r="H25" s="15"/>
      <c r="I25" s="15"/>
      <c r="J25" s="15"/>
      <c r="K25" s="15"/>
      <c r="L25" s="15"/>
      <c r="M25" s="15"/>
      <c r="N25" s="15"/>
      <c r="O25" s="15"/>
      <c r="P25" s="15"/>
      <c r="Q25" s="17"/>
    </row>
    <row r="26" spans="2:17" x14ac:dyDescent="0.2">
      <c r="B26" s="80"/>
      <c r="C26" s="15"/>
      <c r="D26" s="15"/>
      <c r="E26" s="44" t="s">
        <v>2</v>
      </c>
      <c r="F26" s="15"/>
      <c r="G26" s="15"/>
      <c r="H26" s="15"/>
      <c r="I26" s="15"/>
      <c r="J26" s="15"/>
      <c r="K26" s="15"/>
      <c r="L26" s="15"/>
      <c r="M26" s="15"/>
      <c r="N26" s="15"/>
      <c r="O26" s="15"/>
      <c r="P26" s="15"/>
      <c r="Q26" s="17"/>
    </row>
    <row r="27" spans="2:17" x14ac:dyDescent="0.2">
      <c r="B27" s="80"/>
      <c r="C27" s="15"/>
      <c r="D27" s="15"/>
      <c r="E27" s="90" t="s">
        <v>238</v>
      </c>
      <c r="F27" s="91"/>
      <c r="G27" s="91"/>
      <c r="H27" s="91"/>
      <c r="I27" s="91"/>
      <c r="J27" s="91"/>
      <c r="K27" s="91"/>
      <c r="L27" s="91"/>
      <c r="M27" s="91"/>
      <c r="N27" s="91"/>
      <c r="O27" s="91"/>
      <c r="P27" s="92"/>
      <c r="Q27" s="17"/>
    </row>
    <row r="28" spans="2:17" x14ac:dyDescent="0.2">
      <c r="B28" s="80"/>
      <c r="C28" s="15"/>
      <c r="D28" s="15"/>
      <c r="E28" s="93"/>
      <c r="F28" s="94"/>
      <c r="G28" s="94"/>
      <c r="H28" s="94"/>
      <c r="I28" s="94"/>
      <c r="J28" s="94"/>
      <c r="K28" s="94"/>
      <c r="L28" s="94"/>
      <c r="M28" s="94"/>
      <c r="N28" s="94"/>
      <c r="O28" s="94"/>
      <c r="P28" s="95"/>
      <c r="Q28" s="17"/>
    </row>
    <row r="29" spans="2:17" x14ac:dyDescent="0.2">
      <c r="B29" s="80"/>
      <c r="C29" s="15"/>
      <c r="D29" s="15"/>
      <c r="E29" s="93"/>
      <c r="F29" s="94"/>
      <c r="G29" s="94"/>
      <c r="H29" s="94"/>
      <c r="I29" s="94"/>
      <c r="J29" s="94"/>
      <c r="K29" s="94"/>
      <c r="L29" s="94"/>
      <c r="M29" s="94"/>
      <c r="N29" s="94"/>
      <c r="O29" s="94"/>
      <c r="P29" s="95"/>
      <c r="Q29" s="17"/>
    </row>
    <row r="30" spans="2:17" x14ac:dyDescent="0.2">
      <c r="B30" s="80"/>
      <c r="C30" s="15"/>
      <c r="D30" s="15"/>
      <c r="E30" s="96"/>
      <c r="F30" s="97"/>
      <c r="G30" s="97"/>
      <c r="H30" s="97"/>
      <c r="I30" s="97"/>
      <c r="J30" s="97"/>
      <c r="K30" s="97"/>
      <c r="L30" s="97"/>
      <c r="M30" s="97"/>
      <c r="N30" s="97"/>
      <c r="O30" s="97"/>
      <c r="P30" s="98"/>
      <c r="Q30" s="17"/>
    </row>
    <row r="31" spans="2:17" x14ac:dyDescent="0.2">
      <c r="B31" s="80"/>
      <c r="C31" s="15"/>
      <c r="D31" s="15"/>
      <c r="E31" s="15"/>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15.75" x14ac:dyDescent="0.25">
      <c r="B33" s="80"/>
      <c r="C33" s="15"/>
      <c r="D33" s="15"/>
      <c r="E33" s="83" t="s">
        <v>44</v>
      </c>
      <c r="F33" s="15"/>
      <c r="G33" s="15"/>
      <c r="H33" s="15"/>
      <c r="I33" s="15"/>
      <c r="J33" s="15"/>
      <c r="K33" s="15"/>
      <c r="L33" s="15"/>
      <c r="M33" s="15"/>
      <c r="N33" s="15"/>
      <c r="O33" s="15"/>
      <c r="P33" s="15"/>
      <c r="Q33" s="17"/>
    </row>
    <row r="34" spans="2:17" x14ac:dyDescent="0.2">
      <c r="B34" s="80"/>
      <c r="C34" s="15"/>
      <c r="D34" s="15"/>
      <c r="E34" s="15"/>
      <c r="F34" s="15"/>
      <c r="G34" s="15"/>
      <c r="H34" s="15"/>
      <c r="I34" s="15"/>
      <c r="J34" s="15"/>
      <c r="K34" s="15"/>
      <c r="L34" s="15"/>
      <c r="M34" s="15"/>
      <c r="N34" s="15"/>
      <c r="O34" s="15"/>
      <c r="P34" s="15"/>
      <c r="Q34" s="17"/>
    </row>
    <row r="35" spans="2:17" ht="51" customHeight="1" x14ac:dyDescent="0.2">
      <c r="B35" s="80"/>
      <c r="C35" s="15"/>
      <c r="D35" s="15"/>
      <c r="E35" s="89" t="str">
        <f>"Think about how the asset and the project objective might be impacted based on the above projections (e.g. "&amp;'Impact options'!C9&amp;")."</f>
        <v>Think about how the asset and the project objective might be impacted based on the above projections (e.g. decreased thermal comfort leading to more pressure on cooling system, higher electricity bills and complaints from occupants; power outages leading to temporary closure of the building and disruption to council services; structural damage and flooding from extreme rainfall leading to more frequent maintenance and renewal and disruption to building users).</v>
      </c>
      <c r="F35" s="89"/>
      <c r="G35" s="89"/>
      <c r="H35" s="89"/>
      <c r="I35" s="89"/>
      <c r="J35" s="89"/>
      <c r="K35" s="89"/>
      <c r="L35" s="89"/>
      <c r="M35" s="89"/>
      <c r="N35" s="89"/>
      <c r="O35" s="89"/>
      <c r="P35" s="89"/>
      <c r="Q35" s="17"/>
    </row>
    <row r="36" spans="2:17" x14ac:dyDescent="0.2">
      <c r="B36" s="80"/>
      <c r="C36" s="15"/>
      <c r="D36" s="15"/>
      <c r="E36" s="15"/>
      <c r="F36" s="15"/>
      <c r="G36" s="15"/>
      <c r="H36" s="15"/>
      <c r="I36" s="15"/>
      <c r="J36" s="15"/>
      <c r="K36" s="15"/>
      <c r="L36" s="15"/>
      <c r="M36" s="15"/>
      <c r="N36" s="15"/>
      <c r="O36" s="15"/>
      <c r="P36" s="15"/>
      <c r="Q36" s="17"/>
    </row>
    <row r="37" spans="2:17" x14ac:dyDescent="0.2">
      <c r="B37" s="80"/>
      <c r="C37" s="15"/>
      <c r="D37" s="15"/>
      <c r="E37" s="44" t="s">
        <v>43</v>
      </c>
      <c r="F37" s="15"/>
      <c r="G37" s="15"/>
      <c r="H37" s="15"/>
      <c r="I37" s="15"/>
      <c r="J37" s="15"/>
      <c r="K37" s="15"/>
      <c r="L37" s="15"/>
      <c r="M37" s="15"/>
      <c r="N37" s="15"/>
      <c r="O37" s="15"/>
      <c r="P37" s="15"/>
      <c r="Q37" s="17"/>
    </row>
    <row r="38" spans="2:17" x14ac:dyDescent="0.2">
      <c r="B38" s="80"/>
      <c r="C38" s="15"/>
      <c r="D38" s="15"/>
      <c r="E38" s="90" t="s">
        <v>239</v>
      </c>
      <c r="F38" s="91"/>
      <c r="G38" s="91"/>
      <c r="H38" s="91"/>
      <c r="I38" s="91"/>
      <c r="J38" s="91"/>
      <c r="K38" s="91"/>
      <c r="L38" s="91"/>
      <c r="M38" s="91"/>
      <c r="N38" s="91"/>
      <c r="O38" s="91"/>
      <c r="P38" s="92"/>
      <c r="Q38" s="17"/>
    </row>
    <row r="39" spans="2:17" x14ac:dyDescent="0.2">
      <c r="B39" s="80"/>
      <c r="C39" s="15"/>
      <c r="D39" s="15"/>
      <c r="E39" s="93"/>
      <c r="F39" s="94"/>
      <c r="G39" s="94"/>
      <c r="H39" s="94"/>
      <c r="I39" s="94"/>
      <c r="J39" s="94"/>
      <c r="K39" s="94"/>
      <c r="L39" s="94"/>
      <c r="M39" s="94"/>
      <c r="N39" s="94"/>
      <c r="O39" s="94"/>
      <c r="P39" s="95"/>
      <c r="Q39" s="17"/>
    </row>
    <row r="40" spans="2:17" x14ac:dyDescent="0.2">
      <c r="B40" s="80"/>
      <c r="C40" s="15"/>
      <c r="D40" s="15"/>
      <c r="E40" s="93"/>
      <c r="F40" s="94"/>
      <c r="G40" s="94"/>
      <c r="H40" s="94"/>
      <c r="I40" s="94"/>
      <c r="J40" s="94"/>
      <c r="K40" s="94"/>
      <c r="L40" s="94"/>
      <c r="M40" s="94"/>
      <c r="N40" s="94"/>
      <c r="O40" s="94"/>
      <c r="P40" s="95"/>
      <c r="Q40" s="17"/>
    </row>
    <row r="41" spans="2:17" x14ac:dyDescent="0.2">
      <c r="B41" s="80"/>
      <c r="C41" s="15"/>
      <c r="D41" s="15"/>
      <c r="E41" s="96"/>
      <c r="F41" s="97"/>
      <c r="G41" s="97"/>
      <c r="H41" s="97"/>
      <c r="I41" s="97"/>
      <c r="J41" s="97"/>
      <c r="K41" s="97"/>
      <c r="L41" s="97"/>
      <c r="M41" s="97"/>
      <c r="N41" s="97"/>
      <c r="O41" s="97"/>
      <c r="P41" s="98"/>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00" t="s">
        <v>53</v>
      </c>
      <c r="F43" s="100"/>
      <c r="G43" s="100"/>
      <c r="H43" s="100"/>
      <c r="I43" s="100"/>
      <c r="J43" s="100"/>
      <c r="K43" s="100"/>
      <c r="L43" s="100"/>
      <c r="M43" s="100"/>
      <c r="N43" s="100"/>
      <c r="O43" s="100"/>
      <c r="P43" s="100"/>
      <c r="Q43" s="17"/>
    </row>
    <row r="44" spans="2:17" x14ac:dyDescent="0.2">
      <c r="B44" s="80"/>
      <c r="C44" s="15"/>
      <c r="D44" s="15"/>
      <c r="E44" s="15"/>
      <c r="F44" s="15"/>
      <c r="G44" s="15"/>
      <c r="H44" s="15"/>
      <c r="I44" s="15"/>
      <c r="J44" s="15"/>
      <c r="K44" s="15"/>
      <c r="L44" s="15"/>
      <c r="M44" s="15"/>
      <c r="N44" s="15"/>
      <c r="O44" s="15"/>
      <c r="P44" s="15"/>
      <c r="Q44" s="17"/>
    </row>
    <row r="45" spans="2:17" ht="13.5" thickBot="1" x14ac:dyDescent="0.25">
      <c r="B45" s="80"/>
      <c r="C45" s="15"/>
      <c r="D45" s="15"/>
      <c r="E45" s="15"/>
      <c r="F45" s="15"/>
      <c r="G45" s="15"/>
      <c r="H45" s="15"/>
      <c r="I45" s="15"/>
      <c r="J45" s="15"/>
      <c r="K45" s="15"/>
      <c r="L45" s="15"/>
      <c r="M45" s="15"/>
      <c r="N45" s="15"/>
      <c r="O45" s="15"/>
      <c r="P45" s="15"/>
      <c r="Q45" s="17"/>
    </row>
    <row r="46" spans="2:17" x14ac:dyDescent="0.2">
      <c r="B46" s="80"/>
      <c r="C46" s="15"/>
      <c r="D46" s="15"/>
      <c r="E46" s="87" t="s">
        <v>7</v>
      </c>
      <c r="F46" s="84"/>
      <c r="G46" s="15"/>
      <c r="H46" s="87" t="s">
        <v>155</v>
      </c>
      <c r="I46" s="84"/>
      <c r="J46" s="15"/>
      <c r="K46" s="15"/>
      <c r="L46" s="15"/>
      <c r="M46" s="15"/>
      <c r="N46" s="15"/>
      <c r="O46" s="15"/>
      <c r="P46" s="15"/>
      <c r="Q46" s="17"/>
    </row>
    <row r="47" spans="2:17" ht="13.5" thickBot="1" x14ac:dyDescent="0.25">
      <c r="B47" s="80"/>
      <c r="C47" s="15"/>
      <c r="D47" s="15"/>
      <c r="E47" s="88"/>
      <c r="F47" s="86"/>
      <c r="G47" s="15"/>
      <c r="H47" s="88"/>
      <c r="I47" s="86"/>
      <c r="J47" s="15"/>
      <c r="K47" s="15"/>
      <c r="L47" s="15"/>
      <c r="M47" s="15"/>
      <c r="N47" s="15"/>
      <c r="O47" s="15"/>
      <c r="P47" s="15"/>
      <c r="Q47" s="17"/>
    </row>
    <row r="48" spans="2:17" ht="13.5" customHeight="1" x14ac:dyDescent="0.2">
      <c r="B48" s="80"/>
      <c r="C48" s="15"/>
      <c r="D48" s="15"/>
      <c r="E48" s="15"/>
      <c r="F48" s="15"/>
      <c r="G48" s="15"/>
      <c r="H48" s="15"/>
      <c r="I48" s="15"/>
      <c r="J48" s="15"/>
      <c r="K48" s="15"/>
      <c r="L48" s="15"/>
      <c r="M48" s="15"/>
      <c r="N48" s="15"/>
      <c r="O48" s="15"/>
      <c r="P48" s="15"/>
      <c r="Q48" s="17"/>
    </row>
    <row r="49" spans="2:17" x14ac:dyDescent="0.2">
      <c r="B49" s="82"/>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BL!A1" display="Next"/>
  </hyperlinks>
  <pageMargins left="0.7" right="0.7" top="0.75" bottom="0.75" header="0.3" footer="0.3"/>
  <pageSetup paperSize="9" scale="65"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autoPageBreaks="0"/>
  </sheetPr>
  <dimension ref="A1:Q49"/>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31</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32</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15" t="str">
        <f>IFERROR("The asset life was selected as '"&amp;T1_Cover!H24&amp;"'. Therefore the applicable climate projection is for the year "&amp;'List options'!C23&amp;".","Please select asset life")</f>
        <v>The asset life was selected as '30+ years'. Therefore the applicable climate projection is for the year 2070.</v>
      </c>
      <c r="F15" s="15"/>
      <c r="G15" s="15"/>
      <c r="H15" s="15"/>
      <c r="I15" s="15"/>
      <c r="J15" s="15"/>
      <c r="K15" s="15"/>
      <c r="L15" s="15"/>
      <c r="M15" s="15"/>
      <c r="N15" s="15"/>
      <c r="O15" s="15"/>
      <c r="P15" s="15"/>
      <c r="Q15" s="17"/>
    </row>
    <row r="16" spans="1:17" x14ac:dyDescent="0.2">
      <c r="B16" s="80"/>
      <c r="C16" s="15"/>
      <c r="D16" s="15"/>
      <c r="E16" s="15"/>
      <c r="F16" s="15"/>
      <c r="G16" s="15"/>
      <c r="H16" s="15"/>
      <c r="I16" s="15"/>
      <c r="J16" s="15"/>
      <c r="K16" s="15"/>
      <c r="L16" s="15"/>
      <c r="M16" s="15"/>
      <c r="N16" s="15"/>
      <c r="O16" s="15"/>
      <c r="P16" s="15"/>
      <c r="Q16" s="17"/>
    </row>
    <row r="17" spans="2:17" ht="25.5" customHeight="1" x14ac:dyDescent="0.2">
      <c r="B17" s="80"/>
      <c r="C17" s="15"/>
      <c r="D17" s="15"/>
      <c r="E17"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17" s="89"/>
      <c r="G17" s="89"/>
      <c r="H17" s="89"/>
      <c r="I17" s="89"/>
      <c r="J17" s="89"/>
      <c r="K17" s="89"/>
      <c r="L17" s="89"/>
      <c r="M17" s="89"/>
      <c r="N17" s="89"/>
      <c r="O17" s="89"/>
      <c r="P17" s="89"/>
      <c r="Q17" s="17"/>
    </row>
    <row r="18" spans="2:17" x14ac:dyDescent="0.2">
      <c r="B18" s="80"/>
      <c r="C18" s="15"/>
      <c r="D18" s="15"/>
      <c r="E18" s="15"/>
      <c r="F18" s="15"/>
      <c r="G18" s="15"/>
      <c r="H18" s="15"/>
      <c r="I18" s="15"/>
      <c r="J18" s="15"/>
      <c r="K18" s="15"/>
      <c r="L18" s="15"/>
      <c r="M18" s="15"/>
      <c r="N18" s="15"/>
      <c r="O18" s="15"/>
      <c r="P18" s="15"/>
      <c r="Q18" s="17"/>
    </row>
    <row r="19" spans="2:17" ht="76.5" customHeight="1" x14ac:dyDescent="0.2">
      <c r="B19" s="80"/>
      <c r="C19" s="15"/>
      <c r="D19" s="15"/>
      <c r="E19" s="89" t="str">
        <f>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19" s="89"/>
      <c r="G19" s="89"/>
      <c r="H19" s="89"/>
      <c r="I19" s="89"/>
      <c r="J19" s="89"/>
      <c r="K19" s="89"/>
      <c r="L19" s="89"/>
      <c r="M19" s="89"/>
      <c r="N19" s="89"/>
      <c r="O19" s="89"/>
      <c r="P19" s="89"/>
      <c r="Q19" s="17"/>
    </row>
    <row r="20" spans="2:17" x14ac:dyDescent="0.2">
      <c r="B20" s="80"/>
      <c r="C20" s="15"/>
      <c r="D20" s="15"/>
      <c r="E20" s="15"/>
      <c r="F20" s="15"/>
      <c r="G20" s="15"/>
      <c r="H20" s="15"/>
      <c r="I20" s="15"/>
      <c r="J20" s="15"/>
      <c r="K20" s="15"/>
      <c r="L20" s="15"/>
      <c r="M20" s="15"/>
      <c r="N20" s="15"/>
      <c r="O20" s="15"/>
      <c r="P20" s="15"/>
      <c r="Q20" s="17"/>
    </row>
    <row r="21" spans="2:17" x14ac:dyDescent="0.2">
      <c r="B21" s="80"/>
      <c r="C21" s="15"/>
      <c r="D21" s="15"/>
      <c r="E21" s="15"/>
      <c r="F21" s="15"/>
      <c r="G21" s="15"/>
      <c r="H21" s="15"/>
      <c r="I21" s="15"/>
      <c r="J21" s="15"/>
      <c r="K21" s="15"/>
      <c r="L21" s="15"/>
      <c r="M21" s="15"/>
      <c r="N21" s="15"/>
      <c r="O21" s="15"/>
      <c r="P21" s="15"/>
      <c r="Q21" s="17"/>
    </row>
    <row r="22" spans="2:17" ht="15.75" x14ac:dyDescent="0.25">
      <c r="B22" s="80"/>
      <c r="C22" s="15"/>
      <c r="D22" s="15"/>
      <c r="E22" s="83" t="s">
        <v>34</v>
      </c>
      <c r="F22" s="15"/>
      <c r="G22" s="15"/>
      <c r="H22" s="15"/>
      <c r="I22" s="15"/>
      <c r="J22" s="15"/>
      <c r="K22" s="15"/>
      <c r="L22" s="15"/>
      <c r="M22" s="15"/>
      <c r="N22" s="15"/>
      <c r="O22" s="15"/>
      <c r="P22" s="15"/>
      <c r="Q22" s="17"/>
    </row>
    <row r="23" spans="2:17" x14ac:dyDescent="0.2">
      <c r="B23" s="80"/>
      <c r="C23" s="15"/>
      <c r="D23" s="15"/>
      <c r="E23" s="15"/>
      <c r="F23" s="15"/>
      <c r="G23" s="15"/>
      <c r="H23" s="15"/>
      <c r="I23" s="15"/>
      <c r="J23" s="15"/>
      <c r="K23" s="15"/>
      <c r="L23" s="15"/>
      <c r="M23" s="15"/>
      <c r="N23" s="15"/>
      <c r="O23" s="15"/>
      <c r="P23" s="15"/>
      <c r="Q23" s="17"/>
    </row>
    <row r="24" spans="2:17" ht="25.5" customHeight="1" x14ac:dyDescent="0.2">
      <c r="B24" s="80"/>
      <c r="C24" s="15"/>
      <c r="D24" s="15"/>
      <c r="E24" s="89" t="s">
        <v>169</v>
      </c>
      <c r="F24" s="89"/>
      <c r="G24" s="89"/>
      <c r="H24" s="89"/>
      <c r="I24" s="89"/>
      <c r="J24" s="89"/>
      <c r="K24" s="89"/>
      <c r="L24" s="89"/>
      <c r="M24" s="89"/>
      <c r="N24" s="89"/>
      <c r="O24" s="89"/>
      <c r="P24" s="89"/>
      <c r="Q24" s="17"/>
    </row>
    <row r="25" spans="2:17" x14ac:dyDescent="0.2">
      <c r="B25" s="80"/>
      <c r="C25" s="15"/>
      <c r="D25" s="15"/>
      <c r="E25" s="15"/>
      <c r="F25" s="15"/>
      <c r="G25" s="15"/>
      <c r="H25" s="15"/>
      <c r="I25" s="15"/>
      <c r="J25" s="15"/>
      <c r="K25" s="15"/>
      <c r="L25" s="15"/>
      <c r="M25" s="15"/>
      <c r="N25" s="15"/>
      <c r="O25" s="15"/>
      <c r="P25" s="15"/>
      <c r="Q25" s="17"/>
    </row>
    <row r="26" spans="2:17" x14ac:dyDescent="0.2">
      <c r="B26" s="80"/>
      <c r="C26" s="15"/>
      <c r="D26" s="15"/>
      <c r="E26" s="44" t="s">
        <v>2</v>
      </c>
      <c r="F26" s="15"/>
      <c r="G26" s="15"/>
      <c r="H26" s="15"/>
      <c r="I26" s="15"/>
      <c r="J26" s="15"/>
      <c r="K26" s="15"/>
      <c r="L26" s="15"/>
      <c r="M26" s="15"/>
      <c r="N26" s="15"/>
      <c r="O26" s="15"/>
      <c r="P26" s="15"/>
      <c r="Q26" s="17"/>
    </row>
    <row r="27" spans="2:17" x14ac:dyDescent="0.2">
      <c r="B27" s="80"/>
      <c r="C27" s="15"/>
      <c r="D27" s="15"/>
      <c r="E27" s="90"/>
      <c r="F27" s="91"/>
      <c r="G27" s="91"/>
      <c r="H27" s="91"/>
      <c r="I27" s="91"/>
      <c r="J27" s="91"/>
      <c r="K27" s="91"/>
      <c r="L27" s="91"/>
      <c r="M27" s="91"/>
      <c r="N27" s="91"/>
      <c r="O27" s="91"/>
      <c r="P27" s="92"/>
      <c r="Q27" s="17"/>
    </row>
    <row r="28" spans="2:17" x14ac:dyDescent="0.2">
      <c r="B28" s="80"/>
      <c r="C28" s="15"/>
      <c r="D28" s="15"/>
      <c r="E28" s="93"/>
      <c r="F28" s="94"/>
      <c r="G28" s="94"/>
      <c r="H28" s="94"/>
      <c r="I28" s="94"/>
      <c r="J28" s="94"/>
      <c r="K28" s="94"/>
      <c r="L28" s="94"/>
      <c r="M28" s="94"/>
      <c r="N28" s="94"/>
      <c r="O28" s="94"/>
      <c r="P28" s="95"/>
      <c r="Q28" s="17"/>
    </row>
    <row r="29" spans="2:17" x14ac:dyDescent="0.2">
      <c r="B29" s="80"/>
      <c r="C29" s="15"/>
      <c r="D29" s="15"/>
      <c r="E29" s="93"/>
      <c r="F29" s="94"/>
      <c r="G29" s="94"/>
      <c r="H29" s="94"/>
      <c r="I29" s="94"/>
      <c r="J29" s="94"/>
      <c r="K29" s="94"/>
      <c r="L29" s="94"/>
      <c r="M29" s="94"/>
      <c r="N29" s="94"/>
      <c r="O29" s="94"/>
      <c r="P29" s="95"/>
      <c r="Q29" s="17"/>
    </row>
    <row r="30" spans="2:17" x14ac:dyDescent="0.2">
      <c r="B30" s="80"/>
      <c r="C30" s="15"/>
      <c r="D30" s="15"/>
      <c r="E30" s="96"/>
      <c r="F30" s="97"/>
      <c r="G30" s="97"/>
      <c r="H30" s="97"/>
      <c r="I30" s="97"/>
      <c r="J30" s="97"/>
      <c r="K30" s="97"/>
      <c r="L30" s="97"/>
      <c r="M30" s="97"/>
      <c r="N30" s="97"/>
      <c r="O30" s="97"/>
      <c r="P30" s="98"/>
      <c r="Q30" s="17"/>
    </row>
    <row r="31" spans="2:17" x14ac:dyDescent="0.2">
      <c r="B31" s="80"/>
      <c r="C31" s="15"/>
      <c r="D31" s="15"/>
      <c r="E31" s="15"/>
      <c r="F31" s="15"/>
      <c r="G31" s="15"/>
      <c r="H31" s="15"/>
      <c r="I31" s="15"/>
      <c r="J31" s="15"/>
      <c r="K31" s="15"/>
      <c r="L31" s="15"/>
      <c r="M31" s="15"/>
      <c r="N31" s="15"/>
      <c r="O31" s="15"/>
      <c r="P31" s="15"/>
      <c r="Q31" s="17"/>
    </row>
    <row r="32" spans="2:17" x14ac:dyDescent="0.2">
      <c r="B32" s="80"/>
      <c r="C32" s="15"/>
      <c r="D32" s="15"/>
      <c r="E32" s="15"/>
      <c r="F32" s="15"/>
      <c r="G32" s="15"/>
      <c r="H32" s="15"/>
      <c r="I32" s="15"/>
      <c r="J32" s="15"/>
      <c r="K32" s="15"/>
      <c r="L32" s="15"/>
      <c r="M32" s="15"/>
      <c r="N32" s="15"/>
      <c r="O32" s="15"/>
      <c r="P32" s="15"/>
      <c r="Q32" s="17"/>
    </row>
    <row r="33" spans="2:17" ht="15.75" x14ac:dyDescent="0.25">
      <c r="B33" s="80"/>
      <c r="C33" s="15"/>
      <c r="D33" s="15"/>
      <c r="E33" s="83" t="s">
        <v>44</v>
      </c>
      <c r="F33" s="15"/>
      <c r="G33" s="15"/>
      <c r="H33" s="15"/>
      <c r="I33" s="15"/>
      <c r="J33" s="15"/>
      <c r="K33" s="15"/>
      <c r="L33" s="15"/>
      <c r="M33" s="15"/>
      <c r="N33" s="15"/>
      <c r="O33" s="15"/>
      <c r="P33" s="15"/>
      <c r="Q33" s="17"/>
    </row>
    <row r="34" spans="2:17" x14ac:dyDescent="0.2">
      <c r="B34" s="80"/>
      <c r="C34" s="15"/>
      <c r="D34" s="15"/>
      <c r="E34" s="15"/>
      <c r="F34" s="15"/>
      <c r="G34" s="15"/>
      <c r="H34" s="15"/>
      <c r="I34" s="15"/>
      <c r="J34" s="15"/>
      <c r="K34" s="15"/>
      <c r="L34" s="15"/>
      <c r="M34" s="15"/>
      <c r="N34" s="15"/>
      <c r="O34" s="15"/>
      <c r="P34" s="15"/>
      <c r="Q34" s="17"/>
    </row>
    <row r="35" spans="2:17" ht="25.5" customHeight="1" x14ac:dyDescent="0.2">
      <c r="B35" s="80"/>
      <c r="C35" s="15"/>
      <c r="D35" s="15"/>
      <c r="E35" s="89" t="str">
        <f>"Think about how the asset and the project objective might be impacted based on the above projections (e.g. "&amp;'Impact options'!C10&amp;")."</f>
        <v>Think about how the asset and the project objective might be impacted based on the above projections (e.g. power outages, localised flooding, heat island effect, vegetation stress, road degradation).</v>
      </c>
      <c r="F35" s="89"/>
      <c r="G35" s="89"/>
      <c r="H35" s="89"/>
      <c r="I35" s="89"/>
      <c r="J35" s="89"/>
      <c r="K35" s="89"/>
      <c r="L35" s="89"/>
      <c r="M35" s="89"/>
      <c r="N35" s="89"/>
      <c r="O35" s="89"/>
      <c r="P35" s="89"/>
      <c r="Q35" s="17"/>
    </row>
    <row r="36" spans="2:17" x14ac:dyDescent="0.2">
      <c r="B36" s="80"/>
      <c r="C36" s="15"/>
      <c r="D36" s="15"/>
      <c r="E36" s="15"/>
      <c r="F36" s="15"/>
      <c r="G36" s="15"/>
      <c r="H36" s="15"/>
      <c r="I36" s="15"/>
      <c r="J36" s="15"/>
      <c r="K36" s="15"/>
      <c r="L36" s="15"/>
      <c r="M36" s="15"/>
      <c r="N36" s="15"/>
      <c r="O36" s="15"/>
      <c r="P36" s="15"/>
      <c r="Q36" s="17"/>
    </row>
    <row r="37" spans="2:17" x14ac:dyDescent="0.2">
      <c r="B37" s="80"/>
      <c r="C37" s="15"/>
      <c r="D37" s="15"/>
      <c r="E37" s="44" t="s">
        <v>43</v>
      </c>
      <c r="F37" s="15"/>
      <c r="G37" s="15"/>
      <c r="H37" s="15"/>
      <c r="I37" s="15"/>
      <c r="J37" s="15"/>
      <c r="K37" s="15"/>
      <c r="L37" s="15"/>
      <c r="M37" s="15"/>
      <c r="N37" s="15"/>
      <c r="O37" s="15"/>
      <c r="P37" s="15"/>
      <c r="Q37" s="17"/>
    </row>
    <row r="38" spans="2:17" x14ac:dyDescent="0.2">
      <c r="B38" s="80"/>
      <c r="C38" s="15"/>
      <c r="D38" s="15"/>
      <c r="E38" s="90"/>
      <c r="F38" s="91"/>
      <c r="G38" s="91"/>
      <c r="H38" s="91"/>
      <c r="I38" s="91"/>
      <c r="J38" s="91"/>
      <c r="K38" s="91"/>
      <c r="L38" s="91"/>
      <c r="M38" s="91"/>
      <c r="N38" s="91"/>
      <c r="O38" s="91"/>
      <c r="P38" s="92"/>
      <c r="Q38" s="17"/>
    </row>
    <row r="39" spans="2:17" x14ac:dyDescent="0.2">
      <c r="B39" s="80"/>
      <c r="C39" s="15"/>
      <c r="D39" s="15"/>
      <c r="E39" s="93"/>
      <c r="F39" s="94"/>
      <c r="G39" s="94"/>
      <c r="H39" s="94"/>
      <c r="I39" s="94"/>
      <c r="J39" s="94"/>
      <c r="K39" s="94"/>
      <c r="L39" s="94"/>
      <c r="M39" s="94"/>
      <c r="N39" s="94"/>
      <c r="O39" s="94"/>
      <c r="P39" s="95"/>
      <c r="Q39" s="17"/>
    </row>
    <row r="40" spans="2:17" x14ac:dyDescent="0.2">
      <c r="B40" s="80"/>
      <c r="C40" s="15"/>
      <c r="D40" s="15"/>
      <c r="E40" s="93"/>
      <c r="F40" s="94"/>
      <c r="G40" s="94"/>
      <c r="H40" s="94"/>
      <c r="I40" s="94"/>
      <c r="J40" s="94"/>
      <c r="K40" s="94"/>
      <c r="L40" s="94"/>
      <c r="M40" s="94"/>
      <c r="N40" s="94"/>
      <c r="O40" s="94"/>
      <c r="P40" s="95"/>
      <c r="Q40" s="17"/>
    </row>
    <row r="41" spans="2:17" x14ac:dyDescent="0.2">
      <c r="B41" s="80"/>
      <c r="C41" s="15"/>
      <c r="D41" s="15"/>
      <c r="E41" s="96"/>
      <c r="F41" s="97"/>
      <c r="G41" s="97"/>
      <c r="H41" s="97"/>
      <c r="I41" s="97"/>
      <c r="J41" s="97"/>
      <c r="K41" s="97"/>
      <c r="L41" s="97"/>
      <c r="M41" s="97"/>
      <c r="N41" s="97"/>
      <c r="O41" s="97"/>
      <c r="P41" s="98"/>
      <c r="Q41" s="17"/>
    </row>
    <row r="42" spans="2:17" x14ac:dyDescent="0.2">
      <c r="B42" s="80"/>
      <c r="C42" s="15"/>
      <c r="D42" s="15"/>
      <c r="E42" s="15"/>
      <c r="F42" s="15"/>
      <c r="G42" s="15"/>
      <c r="H42" s="15"/>
      <c r="I42" s="15"/>
      <c r="J42" s="15"/>
      <c r="K42" s="15"/>
      <c r="L42" s="15"/>
      <c r="M42" s="15"/>
      <c r="N42" s="15"/>
      <c r="O42" s="15"/>
      <c r="P42" s="15"/>
      <c r="Q42" s="17"/>
    </row>
    <row r="43" spans="2:17" x14ac:dyDescent="0.2">
      <c r="B43" s="80"/>
      <c r="C43" s="15"/>
      <c r="D43" s="15"/>
      <c r="E43" s="100" t="s">
        <v>53</v>
      </c>
      <c r="F43" s="100"/>
      <c r="G43" s="100"/>
      <c r="H43" s="100"/>
      <c r="I43" s="100"/>
      <c r="J43" s="100"/>
      <c r="K43" s="100"/>
      <c r="L43" s="100"/>
      <c r="M43" s="100"/>
      <c r="N43" s="100"/>
      <c r="O43" s="100"/>
      <c r="P43" s="100"/>
      <c r="Q43" s="17"/>
    </row>
    <row r="44" spans="2:17" x14ac:dyDescent="0.2">
      <c r="B44" s="80"/>
      <c r="C44" s="15"/>
      <c r="D44" s="15"/>
      <c r="E44" s="15"/>
      <c r="F44" s="15"/>
      <c r="G44" s="15"/>
      <c r="H44" s="15"/>
      <c r="I44" s="15"/>
      <c r="J44" s="15"/>
      <c r="K44" s="15"/>
      <c r="L44" s="15"/>
      <c r="M44" s="15"/>
      <c r="N44" s="15"/>
      <c r="O44" s="15"/>
      <c r="P44" s="15"/>
      <c r="Q44" s="17"/>
    </row>
    <row r="45" spans="2:17" ht="13.5" thickBot="1" x14ac:dyDescent="0.25">
      <c r="B45" s="80"/>
      <c r="C45" s="15"/>
      <c r="D45" s="15"/>
      <c r="E45" s="15"/>
      <c r="F45" s="15"/>
      <c r="G45" s="15"/>
      <c r="H45" s="15"/>
      <c r="I45" s="15"/>
      <c r="J45" s="15"/>
      <c r="K45" s="15"/>
      <c r="L45" s="15"/>
      <c r="M45" s="15"/>
      <c r="N45" s="15"/>
      <c r="O45" s="15"/>
      <c r="P45" s="15"/>
      <c r="Q45" s="17"/>
    </row>
    <row r="46" spans="2:17" x14ac:dyDescent="0.2">
      <c r="B46" s="80"/>
      <c r="C46" s="15"/>
      <c r="D46" s="15"/>
      <c r="E46" s="87" t="s">
        <v>7</v>
      </c>
      <c r="F46" s="84"/>
      <c r="G46" s="15"/>
      <c r="H46" s="87" t="s">
        <v>155</v>
      </c>
      <c r="I46" s="84"/>
      <c r="J46" s="15"/>
      <c r="K46" s="15"/>
      <c r="L46" s="15"/>
      <c r="M46" s="15"/>
      <c r="N46" s="15"/>
      <c r="O46" s="15"/>
      <c r="P46" s="15"/>
      <c r="Q46" s="17"/>
    </row>
    <row r="47" spans="2:17" ht="13.5" thickBot="1" x14ac:dyDescent="0.25">
      <c r="B47" s="80"/>
      <c r="C47" s="15"/>
      <c r="D47" s="15"/>
      <c r="E47" s="88"/>
      <c r="F47" s="86"/>
      <c r="G47" s="15"/>
      <c r="H47" s="88"/>
      <c r="I47" s="86"/>
      <c r="J47" s="15"/>
      <c r="K47" s="15"/>
      <c r="L47" s="15"/>
      <c r="M47" s="15"/>
      <c r="N47" s="15"/>
      <c r="O47" s="15"/>
      <c r="P47" s="15"/>
      <c r="Q47" s="17"/>
    </row>
    <row r="48" spans="2:17" ht="13.5" customHeight="1" x14ac:dyDescent="0.2">
      <c r="B48" s="80"/>
      <c r="C48" s="15"/>
      <c r="D48" s="15"/>
      <c r="E48" s="15"/>
      <c r="F48" s="15"/>
      <c r="G48" s="15"/>
      <c r="H48" s="15"/>
      <c r="I48" s="15"/>
      <c r="J48" s="15"/>
      <c r="K48" s="15"/>
      <c r="L48" s="15"/>
      <c r="M48" s="15"/>
      <c r="N48" s="15"/>
      <c r="O48" s="15"/>
      <c r="P48" s="15"/>
      <c r="Q48" s="17"/>
    </row>
    <row r="49" spans="2:17" x14ac:dyDescent="0.2">
      <c r="B49" s="82"/>
      <c r="C49" s="39"/>
      <c r="D49" s="39"/>
      <c r="E49" s="39"/>
      <c r="F49" s="39"/>
      <c r="G49" s="39"/>
      <c r="H49" s="39"/>
      <c r="I49" s="39"/>
      <c r="J49" s="39"/>
      <c r="K49" s="39"/>
      <c r="L49" s="39"/>
      <c r="M49" s="39"/>
      <c r="N49" s="39"/>
      <c r="O49" s="39"/>
      <c r="P49" s="39"/>
      <c r="Q49" s="40"/>
    </row>
  </sheetData>
  <sheetProtection sheet="1" objects="1" scenarios="1" selectLockedCells="1"/>
  <mergeCells count="10">
    <mergeCell ref="E46:F47"/>
    <mergeCell ref="H46:I47"/>
    <mergeCell ref="O3:P4"/>
    <mergeCell ref="E19:P19"/>
    <mergeCell ref="E27:P30"/>
    <mergeCell ref="E35:P35"/>
    <mergeCell ref="E38:P41"/>
    <mergeCell ref="E43:P43"/>
    <mergeCell ref="E17:P17"/>
    <mergeCell ref="E24:P24"/>
  </mergeCells>
  <dataValidations count="1">
    <dataValidation allowBlank="1" showInputMessage="1" showErrorMessage="1" promptTitle="TIP: Writing objectives" prompt="Ultimately we are considering climate change now to limit the impact on Council service delivery in the future. Therefore when preparing the project objectives, it is important to consider the operations and service delivery associated with the asset." sqref="E27:P30"/>
  </dataValidations>
  <hyperlinks>
    <hyperlink ref="O3" location="'Asset GN'!A1" display="'Asset GN'!A1"/>
    <hyperlink ref="O3:P4" location="T1_Cover!A1" display="Back to Cover"/>
    <hyperlink ref="E46" location="'Asset GN'!A1" display="'Asset GN'!A1"/>
    <hyperlink ref="E46:F47" location="T1_Cover!A1" display="Back to Cover"/>
    <hyperlink ref="H46" location="'Asset GN'!A1" display="'Asset GN'!A1"/>
    <hyperlink ref="H46:I47" location="T3_Capital_PL!A1" display="Next"/>
  </hyperlinks>
  <pageMargins left="0.7" right="0.7" top="0.75" bottom="0.75" header="0.3" footer="0.3"/>
  <pageSetup paperSize="9" scale="65"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sheetPr>
  <dimension ref="A1:Q88"/>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197</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198</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ht="38.25" customHeight="1" x14ac:dyDescent="0.2">
      <c r="B15" s="80"/>
      <c r="C15" s="15"/>
      <c r="D15" s="50"/>
      <c r="E15" s="89" t="s">
        <v>54</v>
      </c>
      <c r="F15" s="89"/>
      <c r="G15" s="89"/>
      <c r="H15" s="89"/>
      <c r="I15" s="89"/>
      <c r="J15" s="89"/>
      <c r="K15" s="89"/>
      <c r="L15" s="89"/>
      <c r="M15" s="89"/>
      <c r="N15" s="89"/>
      <c r="O15" s="89"/>
      <c r="P15" s="89"/>
      <c r="Q15" s="17"/>
    </row>
    <row r="16" spans="1:17" x14ac:dyDescent="0.2">
      <c r="B16" s="80"/>
      <c r="C16" s="15"/>
      <c r="D16" s="50"/>
      <c r="E16" s="51"/>
      <c r="F16" s="51"/>
      <c r="G16" s="51"/>
      <c r="H16" s="51"/>
      <c r="I16" s="51"/>
      <c r="J16" s="51"/>
      <c r="K16" s="51"/>
      <c r="L16" s="51"/>
      <c r="M16" s="51"/>
      <c r="N16" s="51"/>
      <c r="O16" s="51"/>
      <c r="P16" s="51"/>
      <c r="Q16" s="17"/>
    </row>
    <row r="17" spans="2:17" x14ac:dyDescent="0.2">
      <c r="B17" s="80"/>
      <c r="C17" s="15"/>
      <c r="D17" s="50"/>
      <c r="E17" s="107" t="s">
        <v>55</v>
      </c>
      <c r="F17" s="107"/>
      <c r="G17" s="107"/>
      <c r="H17" s="107"/>
      <c r="I17" s="107"/>
      <c r="J17" s="107"/>
      <c r="K17" s="107"/>
      <c r="L17" s="107"/>
      <c r="M17" s="107"/>
      <c r="N17" s="107"/>
      <c r="O17" s="107"/>
      <c r="P17" s="107"/>
      <c r="Q17" s="17"/>
    </row>
    <row r="18" spans="2:17" x14ac:dyDescent="0.2">
      <c r="B18" s="80"/>
      <c r="C18" s="15"/>
      <c r="D18" s="50"/>
      <c r="E18" s="15"/>
      <c r="F18" s="15"/>
      <c r="G18" s="15"/>
      <c r="H18" s="15"/>
      <c r="I18" s="15"/>
      <c r="J18" s="15"/>
      <c r="K18" s="15"/>
      <c r="L18" s="15"/>
      <c r="M18" s="15"/>
      <c r="N18" s="15"/>
      <c r="O18" s="15"/>
      <c r="P18" s="15"/>
      <c r="Q18" s="17"/>
    </row>
    <row r="19" spans="2:17" x14ac:dyDescent="0.2">
      <c r="B19" s="80"/>
      <c r="C19" s="15"/>
      <c r="D19" s="50"/>
      <c r="E19" s="89" t="s">
        <v>58</v>
      </c>
      <c r="F19" s="89"/>
      <c r="G19" s="89"/>
      <c r="H19" s="89"/>
      <c r="I19" s="89"/>
      <c r="J19" s="89"/>
      <c r="K19" s="89"/>
      <c r="L19" s="89"/>
      <c r="M19" s="89"/>
      <c r="N19" s="89"/>
      <c r="O19" s="89"/>
      <c r="P19" s="89"/>
      <c r="Q19" s="17"/>
    </row>
    <row r="20" spans="2:17" x14ac:dyDescent="0.2">
      <c r="B20" s="80"/>
      <c r="C20" s="15"/>
      <c r="D20" s="50"/>
      <c r="E20" s="15"/>
      <c r="F20" s="15"/>
      <c r="G20" s="15"/>
      <c r="H20" s="15"/>
      <c r="I20" s="15"/>
      <c r="J20" s="15"/>
      <c r="K20" s="15"/>
      <c r="L20" s="15"/>
      <c r="M20" s="15"/>
      <c r="N20" s="15"/>
      <c r="O20" s="15"/>
      <c r="P20" s="15"/>
      <c r="Q20" s="17"/>
    </row>
    <row r="21" spans="2:17" ht="25.5" customHeight="1" x14ac:dyDescent="0.2">
      <c r="B21" s="80"/>
      <c r="C21" s="15"/>
      <c r="D21" s="50"/>
      <c r="E21" s="89" t="s">
        <v>82</v>
      </c>
      <c r="F21" s="89"/>
      <c r="G21" s="89"/>
      <c r="H21" s="89"/>
      <c r="I21" s="89"/>
      <c r="J21" s="89"/>
      <c r="K21" s="89"/>
      <c r="L21" s="89"/>
      <c r="M21" s="89"/>
      <c r="N21" s="89"/>
      <c r="O21" s="89"/>
      <c r="P21" s="89"/>
      <c r="Q21" s="17"/>
    </row>
    <row r="22" spans="2:17" x14ac:dyDescent="0.2">
      <c r="B22" s="80"/>
      <c r="C22" s="15"/>
      <c r="D22" s="50"/>
      <c r="E22" s="15"/>
      <c r="F22" s="15"/>
      <c r="G22" s="15"/>
      <c r="H22" s="15"/>
      <c r="I22" s="15"/>
      <c r="J22" s="15"/>
      <c r="K22" s="15"/>
      <c r="L22" s="15"/>
      <c r="M22" s="15"/>
      <c r="N22" s="15"/>
      <c r="O22" s="15"/>
      <c r="P22" s="15"/>
      <c r="Q22" s="17"/>
    </row>
    <row r="23" spans="2:17" x14ac:dyDescent="0.2">
      <c r="B23" s="80"/>
      <c r="C23" s="15"/>
      <c r="D23" s="50"/>
      <c r="E23" s="15"/>
      <c r="F23" s="15"/>
      <c r="G23" s="15"/>
      <c r="H23" s="15"/>
      <c r="I23" s="15"/>
      <c r="J23" s="15"/>
      <c r="K23" s="15"/>
      <c r="L23" s="15"/>
      <c r="M23" s="15"/>
      <c r="N23" s="15"/>
      <c r="O23" s="15"/>
      <c r="P23" s="15"/>
      <c r="Q23" s="17"/>
    </row>
    <row r="24" spans="2:17" ht="15.75" x14ac:dyDescent="0.25">
      <c r="B24" s="80"/>
      <c r="C24" s="15"/>
      <c r="D24" s="50"/>
      <c r="E24" s="78" t="s">
        <v>56</v>
      </c>
      <c r="F24" s="52"/>
      <c r="G24" s="78" t="s">
        <v>57</v>
      </c>
      <c r="H24" s="52"/>
      <c r="I24" s="52"/>
      <c r="J24" s="78" t="s">
        <v>200</v>
      </c>
      <c r="K24" s="52"/>
      <c r="L24" s="52"/>
      <c r="M24" s="52"/>
      <c r="N24" s="52"/>
      <c r="O24" s="52"/>
      <c r="P24" s="78" t="s">
        <v>67</v>
      </c>
      <c r="Q24" s="17"/>
    </row>
    <row r="25" spans="2:17" ht="5.0999999999999996" customHeight="1" x14ac:dyDescent="0.2">
      <c r="B25" s="80"/>
      <c r="C25" s="15"/>
      <c r="D25" s="50"/>
      <c r="E25" s="15"/>
      <c r="F25" s="15"/>
      <c r="G25" s="15"/>
      <c r="H25" s="15"/>
      <c r="I25" s="15"/>
      <c r="J25" s="15"/>
      <c r="K25" s="15"/>
      <c r="L25" s="15"/>
      <c r="M25" s="15"/>
      <c r="N25" s="15"/>
      <c r="O25" s="15"/>
      <c r="P25" s="15"/>
      <c r="Q25" s="17"/>
    </row>
    <row r="26" spans="2:17" ht="38.25" customHeight="1" x14ac:dyDescent="0.2">
      <c r="B26" s="80"/>
      <c r="C26" s="15"/>
      <c r="D26" s="50">
        <f>P26</f>
        <v>0</v>
      </c>
      <c r="E26" s="108" t="s">
        <v>59</v>
      </c>
      <c r="F26" s="108"/>
      <c r="G26" s="108" t="s">
        <v>61</v>
      </c>
      <c r="H26" s="108"/>
      <c r="I26" s="108"/>
      <c r="J26" s="108" t="s">
        <v>64</v>
      </c>
      <c r="K26" s="108"/>
      <c r="L26" s="108"/>
      <c r="M26" s="108"/>
      <c r="N26" s="108"/>
      <c r="O26" s="108"/>
      <c r="P26" s="55"/>
      <c r="Q26" s="17"/>
    </row>
    <row r="27" spans="2:17" ht="38.25" customHeight="1" x14ac:dyDescent="0.2">
      <c r="B27" s="80"/>
      <c r="C27" s="15"/>
      <c r="D27" s="50">
        <f t="shared" ref="D27:D41" si="0">P27</f>
        <v>0</v>
      </c>
      <c r="E27" s="109" t="s">
        <v>59</v>
      </c>
      <c r="F27" s="109"/>
      <c r="G27" s="109" t="s">
        <v>62</v>
      </c>
      <c r="H27" s="109"/>
      <c r="I27" s="109"/>
      <c r="J27" s="109" t="s">
        <v>70</v>
      </c>
      <c r="K27" s="109"/>
      <c r="L27" s="109"/>
      <c r="M27" s="109"/>
      <c r="N27" s="109"/>
      <c r="O27" s="109"/>
      <c r="P27" s="56"/>
      <c r="Q27" s="17"/>
    </row>
    <row r="28" spans="2:17" ht="38.25" customHeight="1" x14ac:dyDescent="0.2">
      <c r="B28" s="80"/>
      <c r="C28" s="15"/>
      <c r="D28" s="50">
        <f t="shared" si="0"/>
        <v>0</v>
      </c>
      <c r="E28" s="108" t="s">
        <v>60</v>
      </c>
      <c r="F28" s="108"/>
      <c r="G28" s="108" t="s">
        <v>63</v>
      </c>
      <c r="H28" s="108"/>
      <c r="I28" s="108"/>
      <c r="J28" s="108" t="s">
        <v>69</v>
      </c>
      <c r="K28" s="108"/>
      <c r="L28" s="108"/>
      <c r="M28" s="108"/>
      <c r="N28" s="108"/>
      <c r="O28" s="108"/>
      <c r="P28" s="55"/>
      <c r="Q28" s="17"/>
    </row>
    <row r="29" spans="2:17" ht="38.25" customHeight="1" x14ac:dyDescent="0.2">
      <c r="B29" s="80"/>
      <c r="C29" s="15"/>
      <c r="D29" s="50">
        <f t="shared" si="0"/>
        <v>0</v>
      </c>
      <c r="E29" s="109" t="s">
        <v>60</v>
      </c>
      <c r="F29" s="109"/>
      <c r="G29" s="109" t="s">
        <v>63</v>
      </c>
      <c r="H29" s="109"/>
      <c r="I29" s="109"/>
      <c r="J29" s="109" t="s">
        <v>68</v>
      </c>
      <c r="K29" s="109"/>
      <c r="L29" s="109"/>
      <c r="M29" s="109"/>
      <c r="N29" s="109"/>
      <c r="O29" s="109"/>
      <c r="P29" s="56"/>
      <c r="Q29" s="17"/>
    </row>
    <row r="30" spans="2:17" ht="38.25" customHeight="1" x14ac:dyDescent="0.2">
      <c r="B30" s="80"/>
      <c r="C30" s="15"/>
      <c r="D30" s="50">
        <f t="shared" si="0"/>
        <v>0</v>
      </c>
      <c r="E30" s="108" t="s">
        <v>60</v>
      </c>
      <c r="F30" s="108"/>
      <c r="G30" s="108" t="s">
        <v>63</v>
      </c>
      <c r="H30" s="108"/>
      <c r="I30" s="108"/>
      <c r="J30" s="108" t="s">
        <v>65</v>
      </c>
      <c r="K30" s="108"/>
      <c r="L30" s="108"/>
      <c r="M30" s="108"/>
      <c r="N30" s="108"/>
      <c r="O30" s="108"/>
      <c r="P30" s="55"/>
      <c r="Q30" s="17"/>
    </row>
    <row r="31" spans="2:17" ht="38.25" customHeight="1" x14ac:dyDescent="0.2">
      <c r="B31" s="80"/>
      <c r="C31" s="15"/>
      <c r="D31" s="50">
        <f t="shared" si="0"/>
        <v>0</v>
      </c>
      <c r="E31" s="109" t="s">
        <v>60</v>
      </c>
      <c r="F31" s="109"/>
      <c r="G31" s="109" t="s">
        <v>63</v>
      </c>
      <c r="H31" s="109"/>
      <c r="I31" s="109"/>
      <c r="J31" s="109" t="s">
        <v>66</v>
      </c>
      <c r="K31" s="109"/>
      <c r="L31" s="109"/>
      <c r="M31" s="109"/>
      <c r="N31" s="109"/>
      <c r="O31" s="109"/>
      <c r="P31" s="56"/>
      <c r="Q31" s="17"/>
    </row>
    <row r="32" spans="2:17" ht="38.25" customHeight="1" x14ac:dyDescent="0.2">
      <c r="B32" s="80"/>
      <c r="C32" s="15"/>
      <c r="D32" s="50">
        <f t="shared" si="0"/>
        <v>0</v>
      </c>
      <c r="E32" s="108" t="s">
        <v>60</v>
      </c>
      <c r="F32" s="108"/>
      <c r="G32" s="108" t="s">
        <v>63</v>
      </c>
      <c r="H32" s="108"/>
      <c r="I32" s="108"/>
      <c r="J32" s="108" t="s">
        <v>71</v>
      </c>
      <c r="K32" s="108"/>
      <c r="L32" s="108"/>
      <c r="M32" s="108"/>
      <c r="N32" s="108"/>
      <c r="O32" s="108"/>
      <c r="P32" s="55"/>
      <c r="Q32" s="17"/>
    </row>
    <row r="33" spans="2:17" ht="38.25" customHeight="1" x14ac:dyDescent="0.2">
      <c r="B33" s="80"/>
      <c r="C33" s="15"/>
      <c r="D33" s="50">
        <f t="shared" si="0"/>
        <v>0</v>
      </c>
      <c r="E33" s="109" t="s">
        <v>72</v>
      </c>
      <c r="F33" s="109"/>
      <c r="G33" s="109" t="s">
        <v>73</v>
      </c>
      <c r="H33" s="109"/>
      <c r="I33" s="109"/>
      <c r="J33" s="109" t="s">
        <v>74</v>
      </c>
      <c r="K33" s="109"/>
      <c r="L33" s="109"/>
      <c r="M33" s="109"/>
      <c r="N33" s="109"/>
      <c r="O33" s="109"/>
      <c r="P33" s="56"/>
      <c r="Q33" s="17"/>
    </row>
    <row r="34" spans="2:17" ht="38.25" customHeight="1" x14ac:dyDescent="0.2">
      <c r="B34" s="80"/>
      <c r="C34" s="15"/>
      <c r="D34" s="50">
        <f t="shared" si="0"/>
        <v>0</v>
      </c>
      <c r="E34" s="108" t="s">
        <v>72</v>
      </c>
      <c r="F34" s="108"/>
      <c r="G34" s="108" t="s">
        <v>73</v>
      </c>
      <c r="H34" s="108"/>
      <c r="I34" s="108"/>
      <c r="J34" s="108" t="s">
        <v>78</v>
      </c>
      <c r="K34" s="108"/>
      <c r="L34" s="108"/>
      <c r="M34" s="108"/>
      <c r="N34" s="108"/>
      <c r="O34" s="108"/>
      <c r="P34" s="55"/>
      <c r="Q34" s="17"/>
    </row>
    <row r="35" spans="2:17" ht="38.25" customHeight="1" x14ac:dyDescent="0.2">
      <c r="B35" s="80"/>
      <c r="C35" s="15"/>
      <c r="D35" s="50">
        <f t="shared" si="0"/>
        <v>0</v>
      </c>
      <c r="E35" s="109" t="s">
        <v>59</v>
      </c>
      <c r="F35" s="109"/>
      <c r="G35" s="109" t="s">
        <v>61</v>
      </c>
      <c r="H35" s="109"/>
      <c r="I35" s="109"/>
      <c r="J35" s="109" t="s">
        <v>77</v>
      </c>
      <c r="K35" s="109"/>
      <c r="L35" s="109"/>
      <c r="M35" s="109"/>
      <c r="N35" s="109"/>
      <c r="O35" s="109"/>
      <c r="P35" s="56"/>
      <c r="Q35" s="17"/>
    </row>
    <row r="36" spans="2:17" ht="38.25" customHeight="1" x14ac:dyDescent="0.2">
      <c r="B36" s="80"/>
      <c r="C36" s="15"/>
      <c r="D36" s="50">
        <f t="shared" si="0"/>
        <v>0</v>
      </c>
      <c r="E36" s="108" t="s">
        <v>59</v>
      </c>
      <c r="F36" s="108"/>
      <c r="G36" s="108" t="s">
        <v>61</v>
      </c>
      <c r="H36" s="108"/>
      <c r="I36" s="108"/>
      <c r="J36" s="108" t="s">
        <v>76</v>
      </c>
      <c r="K36" s="108"/>
      <c r="L36" s="108"/>
      <c r="M36" s="108"/>
      <c r="N36" s="108"/>
      <c r="O36" s="108"/>
      <c r="P36" s="55"/>
      <c r="Q36" s="17"/>
    </row>
    <row r="37" spans="2:17" ht="38.25" customHeight="1" x14ac:dyDescent="0.2">
      <c r="B37" s="80"/>
      <c r="C37" s="15"/>
      <c r="D37" s="50">
        <f t="shared" si="0"/>
        <v>0</v>
      </c>
      <c r="E37" s="109" t="s">
        <v>59</v>
      </c>
      <c r="F37" s="109"/>
      <c r="G37" s="109" t="s">
        <v>61</v>
      </c>
      <c r="H37" s="109"/>
      <c r="I37" s="109"/>
      <c r="J37" s="109" t="s">
        <v>75</v>
      </c>
      <c r="K37" s="109"/>
      <c r="L37" s="109"/>
      <c r="M37" s="109"/>
      <c r="N37" s="109"/>
      <c r="O37" s="109"/>
      <c r="P37" s="56"/>
      <c r="Q37" s="17"/>
    </row>
    <row r="38" spans="2:17" ht="38.25" customHeight="1" x14ac:dyDescent="0.2">
      <c r="B38" s="80"/>
      <c r="C38" s="15"/>
      <c r="D38" s="50">
        <f t="shared" si="0"/>
        <v>0</v>
      </c>
      <c r="E38" s="108" t="s">
        <v>186</v>
      </c>
      <c r="F38" s="108"/>
      <c r="G38" s="108" t="s">
        <v>186</v>
      </c>
      <c r="H38" s="108"/>
      <c r="I38" s="108"/>
      <c r="J38" s="108" t="s">
        <v>187</v>
      </c>
      <c r="K38" s="108"/>
      <c r="L38" s="108"/>
      <c r="M38" s="108"/>
      <c r="N38" s="108"/>
      <c r="O38" s="108"/>
      <c r="P38" s="55"/>
      <c r="Q38" s="17"/>
    </row>
    <row r="39" spans="2:17" ht="38.25" customHeight="1" x14ac:dyDescent="0.2">
      <c r="B39" s="80"/>
      <c r="C39" s="15"/>
      <c r="D39" s="50">
        <f t="shared" si="0"/>
        <v>0</v>
      </c>
      <c r="E39" s="109"/>
      <c r="F39" s="109"/>
      <c r="G39" s="109"/>
      <c r="H39" s="109"/>
      <c r="I39" s="109"/>
      <c r="J39" s="109"/>
      <c r="K39" s="109"/>
      <c r="L39" s="109"/>
      <c r="M39" s="109"/>
      <c r="N39" s="109"/>
      <c r="O39" s="109"/>
      <c r="P39" s="56"/>
      <c r="Q39" s="17"/>
    </row>
    <row r="40" spans="2:17" ht="38.25" customHeight="1" x14ac:dyDescent="0.2">
      <c r="B40" s="80"/>
      <c r="C40" s="15"/>
      <c r="D40" s="50">
        <f t="shared" si="0"/>
        <v>0</v>
      </c>
      <c r="E40" s="108"/>
      <c r="F40" s="108"/>
      <c r="G40" s="108"/>
      <c r="H40" s="108"/>
      <c r="I40" s="108"/>
      <c r="J40" s="108"/>
      <c r="K40" s="108"/>
      <c r="L40" s="108"/>
      <c r="M40" s="108"/>
      <c r="N40" s="108"/>
      <c r="O40" s="108"/>
      <c r="P40" s="55"/>
      <c r="Q40" s="17"/>
    </row>
    <row r="41" spans="2:17" ht="38.25" customHeight="1" x14ac:dyDescent="0.2">
      <c r="B41" s="80"/>
      <c r="C41" s="15"/>
      <c r="D41" s="50">
        <f t="shared" si="0"/>
        <v>0</v>
      </c>
      <c r="E41" s="109"/>
      <c r="F41" s="109"/>
      <c r="G41" s="109"/>
      <c r="H41" s="109"/>
      <c r="I41" s="109"/>
      <c r="J41" s="109"/>
      <c r="K41" s="109"/>
      <c r="L41" s="109"/>
      <c r="M41" s="109"/>
      <c r="N41" s="109"/>
      <c r="O41" s="109"/>
      <c r="P41" s="56"/>
      <c r="Q41" s="17"/>
    </row>
    <row r="42" spans="2:17" x14ac:dyDescent="0.2">
      <c r="B42" s="80"/>
      <c r="C42" s="15"/>
      <c r="D42" s="50"/>
      <c r="E42" s="15"/>
      <c r="F42" s="15"/>
      <c r="G42" s="15"/>
      <c r="H42" s="15"/>
      <c r="I42" s="15"/>
      <c r="J42" s="15"/>
      <c r="K42" s="15"/>
      <c r="L42" s="15"/>
      <c r="M42" s="15"/>
      <c r="N42" s="15"/>
      <c r="O42" s="15"/>
      <c r="P42" s="15"/>
      <c r="Q42" s="17"/>
    </row>
    <row r="43" spans="2:17" x14ac:dyDescent="0.2">
      <c r="B43" s="80"/>
      <c r="C43" s="15"/>
      <c r="D43" s="50"/>
      <c r="E43" s="15"/>
      <c r="F43" s="15"/>
      <c r="G43" s="15"/>
      <c r="H43" s="15"/>
      <c r="I43" s="15"/>
      <c r="J43" s="15"/>
      <c r="K43" s="15"/>
      <c r="L43" s="15"/>
      <c r="M43" s="15"/>
      <c r="N43" s="15"/>
      <c r="O43" s="15"/>
      <c r="P43" s="15"/>
      <c r="Q43" s="17"/>
    </row>
    <row r="44" spans="2:17" ht="15.75" x14ac:dyDescent="0.25">
      <c r="B44" s="80"/>
      <c r="C44" s="15"/>
      <c r="D44" s="50"/>
      <c r="E44" s="83" t="s">
        <v>202</v>
      </c>
      <c r="F44" s="15"/>
      <c r="G44" s="15"/>
      <c r="H44" s="15"/>
      <c r="I44" s="15"/>
      <c r="J44" s="15"/>
      <c r="K44" s="15"/>
      <c r="L44" s="15"/>
      <c r="M44" s="15"/>
      <c r="N44" s="15"/>
      <c r="O44" s="15"/>
      <c r="P44" s="15"/>
      <c r="Q44" s="17"/>
    </row>
    <row r="45" spans="2:17" x14ac:dyDescent="0.2">
      <c r="B45" s="80"/>
      <c r="C45" s="15"/>
      <c r="D45" s="50"/>
      <c r="E45" s="15"/>
      <c r="F45" s="15"/>
      <c r="G45" s="15"/>
      <c r="H45" s="15"/>
      <c r="I45" s="15"/>
      <c r="J45" s="15"/>
      <c r="K45" s="15"/>
      <c r="L45" s="15"/>
      <c r="M45" s="15"/>
      <c r="N45" s="15"/>
      <c r="O45" s="15"/>
      <c r="P45" s="15"/>
      <c r="Q45" s="17"/>
    </row>
    <row r="46" spans="2:17" ht="38.25" customHeight="1" x14ac:dyDescent="0.2">
      <c r="B46" s="80"/>
      <c r="C46" s="15"/>
      <c r="D46" s="50"/>
      <c r="E46" s="89" t="s">
        <v>168</v>
      </c>
      <c r="F46" s="89"/>
      <c r="G46" s="89"/>
      <c r="H46" s="89"/>
      <c r="I46" s="89"/>
      <c r="J46" s="89"/>
      <c r="K46" s="89"/>
      <c r="L46" s="89"/>
      <c r="M46" s="89"/>
      <c r="N46" s="89"/>
      <c r="O46" s="89"/>
      <c r="P46" s="89"/>
      <c r="Q46" s="17"/>
    </row>
    <row r="47" spans="2:17" x14ac:dyDescent="0.2">
      <c r="B47" s="80"/>
      <c r="C47" s="15"/>
      <c r="D47" s="50"/>
      <c r="E47" s="66"/>
      <c r="F47" s="66"/>
      <c r="G47" s="66"/>
      <c r="H47" s="66"/>
      <c r="I47" s="66"/>
      <c r="J47" s="66"/>
      <c r="K47" s="66"/>
      <c r="L47" s="66"/>
      <c r="M47" s="66"/>
      <c r="N47" s="66"/>
      <c r="O47" s="66"/>
      <c r="P47" s="66"/>
      <c r="Q47" s="17"/>
    </row>
    <row r="48" spans="2:17" x14ac:dyDescent="0.2">
      <c r="B48" s="80"/>
      <c r="C48" s="15"/>
      <c r="D48" s="50"/>
      <c r="E48" s="89" t="s">
        <v>178</v>
      </c>
      <c r="F48" s="89"/>
      <c r="G48" s="89"/>
      <c r="H48" s="89"/>
      <c r="I48" s="89"/>
      <c r="J48" s="89"/>
      <c r="K48" s="89"/>
      <c r="L48" s="89"/>
      <c r="M48" s="89"/>
      <c r="N48" s="89"/>
      <c r="O48" s="89"/>
      <c r="P48" s="89"/>
      <c r="Q48" s="17"/>
    </row>
    <row r="49" spans="2:17" x14ac:dyDescent="0.2">
      <c r="B49" s="80"/>
      <c r="C49" s="15"/>
      <c r="D49" s="50"/>
      <c r="E49" s="15"/>
      <c r="F49" s="15"/>
      <c r="G49" s="15"/>
      <c r="H49" s="15"/>
      <c r="I49" s="15"/>
      <c r="J49" s="15"/>
      <c r="K49" s="15"/>
      <c r="L49" s="15"/>
      <c r="M49" s="15"/>
      <c r="N49" s="15"/>
      <c r="O49" s="15"/>
      <c r="P49" s="15"/>
      <c r="Q49" s="17"/>
    </row>
    <row r="50" spans="2:17" ht="25.5" customHeight="1" x14ac:dyDescent="0.2">
      <c r="B50" s="80"/>
      <c r="C50" s="15"/>
      <c r="D50" s="50"/>
      <c r="E50" s="89" t="s">
        <v>203</v>
      </c>
      <c r="F50" s="89"/>
      <c r="G50" s="89"/>
      <c r="H50" s="89"/>
      <c r="I50" s="89"/>
      <c r="J50" s="89"/>
      <c r="K50" s="89"/>
      <c r="L50" s="89"/>
      <c r="M50" s="89"/>
      <c r="N50" s="89"/>
      <c r="O50" s="89"/>
      <c r="P50" s="89"/>
      <c r="Q50" s="17"/>
    </row>
    <row r="51" spans="2:17" x14ac:dyDescent="0.2">
      <c r="B51" s="80"/>
      <c r="C51" s="15"/>
      <c r="D51" s="50"/>
      <c r="E51" s="51"/>
      <c r="F51" s="51"/>
      <c r="G51" s="51"/>
      <c r="H51" s="51"/>
      <c r="I51" s="51"/>
      <c r="J51" s="51"/>
      <c r="K51" s="51"/>
      <c r="L51" s="51"/>
      <c r="M51" s="51"/>
      <c r="N51" s="51"/>
      <c r="O51" s="51"/>
      <c r="P51" s="51"/>
      <c r="Q51" s="17"/>
    </row>
    <row r="52" spans="2:17" ht="25.5" customHeight="1" x14ac:dyDescent="0.2">
      <c r="B52" s="80"/>
      <c r="C52" s="15"/>
      <c r="D52" s="50"/>
      <c r="E52" s="112" t="s">
        <v>81</v>
      </c>
      <c r="F52" s="112"/>
      <c r="G52" s="112"/>
      <c r="H52" s="112"/>
      <c r="I52" s="112"/>
      <c r="J52" s="112"/>
      <c r="K52" s="112"/>
      <c r="L52" s="112"/>
      <c r="M52" s="112"/>
      <c r="N52" s="112"/>
      <c r="O52" s="112"/>
      <c r="P52" s="112"/>
      <c r="Q52" s="17"/>
    </row>
    <row r="53" spans="2:17" x14ac:dyDescent="0.2">
      <c r="B53" s="80"/>
      <c r="C53" s="15"/>
      <c r="D53" s="50"/>
      <c r="E53" s="67"/>
      <c r="F53" s="67"/>
      <c r="G53" s="67"/>
      <c r="H53" s="67"/>
      <c r="I53" s="67"/>
      <c r="J53" s="67"/>
      <c r="K53" s="67"/>
      <c r="L53" s="67"/>
      <c r="M53" s="67"/>
      <c r="N53" s="67"/>
      <c r="O53" s="67"/>
      <c r="P53" s="67"/>
      <c r="Q53" s="17"/>
    </row>
    <row r="54" spans="2:17" x14ac:dyDescent="0.2">
      <c r="B54" s="80"/>
      <c r="C54" s="15"/>
      <c r="D54" s="50"/>
      <c r="E54" s="112" t="s">
        <v>235</v>
      </c>
      <c r="F54" s="112"/>
      <c r="G54" s="112"/>
      <c r="H54" s="112"/>
      <c r="I54" s="112"/>
      <c r="J54" s="112"/>
      <c r="K54" s="112"/>
      <c r="L54" s="112"/>
      <c r="M54" s="112"/>
      <c r="N54" s="112"/>
      <c r="O54" s="112"/>
      <c r="P54" s="112"/>
      <c r="Q54" s="17"/>
    </row>
    <row r="55" spans="2:17" x14ac:dyDescent="0.2">
      <c r="B55" s="80"/>
      <c r="C55" s="15"/>
      <c r="D55" s="50"/>
      <c r="E55" s="68"/>
      <c r="F55" s="68"/>
      <c r="G55" s="68"/>
      <c r="H55" s="68"/>
      <c r="I55" s="68"/>
      <c r="J55" s="68"/>
      <c r="K55" s="68"/>
      <c r="L55" s="68"/>
      <c r="M55" s="68"/>
      <c r="N55" s="68"/>
      <c r="O55" s="68"/>
      <c r="P55" s="68"/>
      <c r="Q55" s="17"/>
    </row>
    <row r="56" spans="2:17" x14ac:dyDescent="0.2">
      <c r="B56" s="80"/>
      <c r="C56" s="15"/>
      <c r="D56" s="50"/>
      <c r="E56" s="68"/>
      <c r="F56" s="68"/>
      <c r="G56" s="68"/>
      <c r="H56" s="68"/>
      <c r="I56" s="68"/>
      <c r="J56" s="68"/>
      <c r="K56" s="68"/>
      <c r="L56" s="68"/>
      <c r="M56" s="68"/>
      <c r="N56" s="68"/>
      <c r="O56" s="68"/>
      <c r="P56" s="68"/>
      <c r="Q56" s="17"/>
    </row>
    <row r="57" spans="2:17" ht="15.75" x14ac:dyDescent="0.25">
      <c r="B57" s="80"/>
      <c r="C57" s="15"/>
      <c r="D57" s="15"/>
      <c r="E57" s="78" t="s">
        <v>67</v>
      </c>
      <c r="F57" s="78" t="s">
        <v>201</v>
      </c>
      <c r="G57" s="52"/>
      <c r="H57" s="52"/>
      <c r="I57" s="52"/>
      <c r="J57" s="52"/>
      <c r="K57" s="52"/>
      <c r="L57" s="52"/>
      <c r="M57" s="52"/>
      <c r="N57" s="52"/>
      <c r="O57" s="52"/>
      <c r="P57" s="52"/>
      <c r="Q57" s="17"/>
    </row>
    <row r="58" spans="2:17" ht="5.0999999999999996" customHeight="1" x14ac:dyDescent="0.2">
      <c r="B58" s="80"/>
      <c r="C58" s="15"/>
      <c r="D58" s="15"/>
      <c r="E58" s="15"/>
      <c r="F58" s="15"/>
      <c r="G58" s="15"/>
      <c r="H58" s="15"/>
      <c r="I58" s="15"/>
      <c r="J58" s="15"/>
      <c r="K58" s="15"/>
      <c r="L58" s="15"/>
      <c r="M58" s="15"/>
      <c r="N58" s="15"/>
      <c r="O58" s="15"/>
      <c r="P58" s="15"/>
      <c r="Q58" s="17"/>
    </row>
    <row r="59" spans="2:17" ht="25.5" customHeight="1" x14ac:dyDescent="0.2">
      <c r="B59" s="80"/>
      <c r="C59" s="15"/>
      <c r="D59" s="15"/>
      <c r="E59" s="63">
        <v>1</v>
      </c>
      <c r="F59" s="116" t="str">
        <f>T4_Summary_Capital!$F$52</f>
        <v>Use reflective and/or double glazing and reflective roofing.</v>
      </c>
      <c r="G59" s="117"/>
      <c r="H59" s="117"/>
      <c r="I59" s="117"/>
      <c r="J59" s="117"/>
      <c r="K59" s="117"/>
      <c r="L59" s="117"/>
      <c r="M59" s="117"/>
      <c r="N59" s="117"/>
      <c r="O59" s="117"/>
      <c r="P59" s="118"/>
      <c r="Q59" s="17"/>
    </row>
    <row r="60" spans="2:17" ht="25.5" customHeight="1" x14ac:dyDescent="0.2">
      <c r="B60" s="80"/>
      <c r="C60" s="15"/>
      <c r="D60" s="15"/>
      <c r="E60" s="64">
        <v>2</v>
      </c>
      <c r="F60" s="113" t="str">
        <f>T4_Summary_Capital!$F$53</f>
        <v>Install roof ventilators such as whirlybirds on roof to remove heated air from the roof cavity, lowering temperature in living spaces and reducing reliance on air conditioning.</v>
      </c>
      <c r="G60" s="114"/>
      <c r="H60" s="114"/>
      <c r="I60" s="114"/>
      <c r="J60" s="114"/>
      <c r="K60" s="114"/>
      <c r="L60" s="114"/>
      <c r="M60" s="114"/>
      <c r="N60" s="114"/>
      <c r="O60" s="114"/>
      <c r="P60" s="115"/>
      <c r="Q60" s="17"/>
    </row>
    <row r="61" spans="2:17" ht="25.5" customHeight="1" x14ac:dyDescent="0.2">
      <c r="B61" s="80"/>
      <c r="C61" s="15"/>
      <c r="D61" s="15"/>
      <c r="E61" s="63">
        <v>3</v>
      </c>
      <c r="F61" s="116" t="str">
        <f>T4_Summary_Capital!$F$54</f>
        <v>Include other passive / natural ventilation elements into design  (e.g. construction of building with appropriate orientation to the sun).</v>
      </c>
      <c r="G61" s="117"/>
      <c r="H61" s="117"/>
      <c r="I61" s="117"/>
      <c r="J61" s="117"/>
      <c r="K61" s="117"/>
      <c r="L61" s="117"/>
      <c r="M61" s="117"/>
      <c r="N61" s="117"/>
      <c r="O61" s="117"/>
      <c r="P61" s="118"/>
      <c r="Q61" s="17"/>
    </row>
    <row r="62" spans="2:17" ht="25.5" customHeight="1" x14ac:dyDescent="0.2">
      <c r="B62" s="80"/>
      <c r="C62" s="15"/>
      <c r="D62" s="15"/>
      <c r="E62" s="64">
        <v>4</v>
      </c>
      <c r="F62" s="113" t="str">
        <f>T4_Summary_Capital!$F$55</f>
        <v>Install solar panels and back up battery capable of operating in ‘island mode’.</v>
      </c>
      <c r="G62" s="114"/>
      <c r="H62" s="114"/>
      <c r="I62" s="114"/>
      <c r="J62" s="114"/>
      <c r="K62" s="114"/>
      <c r="L62" s="114"/>
      <c r="M62" s="114"/>
      <c r="N62" s="114"/>
      <c r="O62" s="114"/>
      <c r="P62" s="115"/>
      <c r="Q62" s="17"/>
    </row>
    <row r="63" spans="2:17" ht="25.5" customHeight="1" x14ac:dyDescent="0.2">
      <c r="B63" s="80"/>
      <c r="C63" s="15"/>
      <c r="D63" s="15"/>
      <c r="E63" s="63">
        <v>5</v>
      </c>
      <c r="F63" s="116" t="str">
        <f>T4_Summary_Capital!$F$56</f>
        <v>Raising vulnerable equipment (e.g. service meters) in known flooding hotspots.</v>
      </c>
      <c r="G63" s="117"/>
      <c r="H63" s="117"/>
      <c r="I63" s="117"/>
      <c r="J63" s="117"/>
      <c r="K63" s="117"/>
      <c r="L63" s="117"/>
      <c r="M63" s="117"/>
      <c r="N63" s="117"/>
      <c r="O63" s="117"/>
      <c r="P63" s="118"/>
      <c r="Q63" s="17"/>
    </row>
    <row r="64" spans="2:17" x14ac:dyDescent="0.2">
      <c r="B64" s="80"/>
      <c r="C64" s="15"/>
      <c r="D64" s="50"/>
      <c r="E64" s="15"/>
      <c r="F64" s="15"/>
      <c r="G64" s="15"/>
      <c r="H64" s="15"/>
      <c r="I64" s="15"/>
      <c r="J64" s="15"/>
      <c r="K64" s="15"/>
      <c r="L64" s="15"/>
      <c r="M64" s="15"/>
      <c r="N64" s="15"/>
      <c r="O64" s="15"/>
      <c r="P64" s="15"/>
      <c r="Q64" s="17"/>
    </row>
    <row r="65" spans="2:17" x14ac:dyDescent="0.2">
      <c r="B65" s="80"/>
      <c r="C65" s="15"/>
      <c r="D65" s="50"/>
      <c r="E65" s="15"/>
      <c r="F65" s="15"/>
      <c r="G65" s="15"/>
      <c r="H65" s="15"/>
      <c r="I65" s="15"/>
      <c r="J65" s="15"/>
      <c r="K65" s="15"/>
      <c r="L65" s="15"/>
      <c r="M65" s="15"/>
      <c r="N65" s="15"/>
      <c r="O65" s="15"/>
      <c r="P65" s="15"/>
      <c r="Q65" s="17"/>
    </row>
    <row r="66" spans="2:17" ht="15.75" x14ac:dyDescent="0.25">
      <c r="B66" s="80"/>
      <c r="C66" s="15"/>
      <c r="D66" s="50"/>
      <c r="E66" s="78" t="s">
        <v>204</v>
      </c>
      <c r="F66" s="15"/>
      <c r="G66" s="15"/>
      <c r="H66" s="15"/>
      <c r="I66" s="15"/>
      <c r="J66" s="15"/>
      <c r="K66" s="15"/>
      <c r="L66" s="119" t="s">
        <v>205</v>
      </c>
      <c r="M66" s="119"/>
      <c r="N66" s="119"/>
      <c r="O66" s="119"/>
      <c r="P66" s="119"/>
      <c r="Q66" s="17"/>
    </row>
    <row r="67" spans="2:17" ht="15.75" x14ac:dyDescent="0.25">
      <c r="B67" s="80"/>
      <c r="C67" s="15"/>
      <c r="D67" s="50"/>
      <c r="E67" s="52"/>
      <c r="F67" s="15"/>
      <c r="G67" s="15"/>
      <c r="H67" s="15"/>
      <c r="I67" s="15"/>
      <c r="J67" s="15"/>
      <c r="K67" s="15"/>
      <c r="L67" s="79">
        <v>1</v>
      </c>
      <c r="M67" s="79">
        <v>2</v>
      </c>
      <c r="N67" s="79">
        <v>3</v>
      </c>
      <c r="O67" s="79">
        <v>4</v>
      </c>
      <c r="P67" s="79">
        <v>5</v>
      </c>
      <c r="Q67" s="17"/>
    </row>
    <row r="68" spans="2:17" ht="5.0999999999999996" customHeight="1" x14ac:dyDescent="0.2">
      <c r="B68" s="80"/>
      <c r="C68" s="15"/>
      <c r="D68" s="50"/>
      <c r="E68" s="15"/>
      <c r="F68" s="15"/>
      <c r="G68" s="15"/>
      <c r="H68" s="15"/>
      <c r="I68" s="15"/>
      <c r="J68" s="15"/>
      <c r="K68" s="15"/>
      <c r="L68" s="15"/>
      <c r="M68" s="15"/>
      <c r="N68" s="15"/>
      <c r="O68" s="15"/>
      <c r="P68" s="15"/>
      <c r="Q68" s="17"/>
    </row>
    <row r="69" spans="2:17" ht="25.5" customHeight="1" x14ac:dyDescent="0.2">
      <c r="B69" s="80"/>
      <c r="C69" s="15"/>
      <c r="D69" s="50"/>
      <c r="E69" s="110" t="s">
        <v>159</v>
      </c>
      <c r="F69" s="110"/>
      <c r="G69" s="110"/>
      <c r="H69" s="110"/>
      <c r="I69" s="110"/>
      <c r="J69" s="110"/>
      <c r="K69" s="110"/>
      <c r="L69" s="57"/>
      <c r="M69" s="58"/>
      <c r="N69" s="57"/>
      <c r="O69" s="58"/>
      <c r="P69" s="57"/>
      <c r="Q69" s="17"/>
    </row>
    <row r="70" spans="2:17" ht="5.0999999999999996" customHeight="1" x14ac:dyDescent="0.2">
      <c r="B70" s="80"/>
      <c r="C70" s="15"/>
      <c r="D70" s="50"/>
      <c r="E70" s="15"/>
      <c r="F70" s="15"/>
      <c r="G70" s="15"/>
      <c r="H70" s="15"/>
      <c r="I70" s="15"/>
      <c r="J70" s="15"/>
      <c r="K70" s="15"/>
      <c r="L70" s="15"/>
      <c r="M70" s="15"/>
      <c r="N70" s="15"/>
      <c r="O70" s="15"/>
      <c r="P70" s="15"/>
      <c r="Q70" s="17"/>
    </row>
    <row r="71" spans="2:17" ht="25.5" customHeight="1" x14ac:dyDescent="0.2">
      <c r="B71" s="80"/>
      <c r="C71" s="15"/>
      <c r="D71" s="50"/>
      <c r="E71" s="111" t="s">
        <v>184</v>
      </c>
      <c r="F71" s="110"/>
      <c r="G71" s="110"/>
      <c r="H71" s="110"/>
      <c r="I71" s="110"/>
      <c r="J71" s="110"/>
      <c r="K71" s="110"/>
      <c r="L71" s="57"/>
      <c r="M71" s="58"/>
      <c r="N71" s="57"/>
      <c r="O71" s="58"/>
      <c r="P71" s="57"/>
      <c r="Q71" s="17"/>
    </row>
    <row r="72" spans="2:17" ht="5.0999999999999996" customHeight="1" x14ac:dyDescent="0.2">
      <c r="B72" s="80"/>
      <c r="C72" s="15"/>
      <c r="D72" s="50"/>
      <c r="E72" s="15"/>
      <c r="F72" s="15"/>
      <c r="G72" s="15"/>
      <c r="H72" s="15"/>
      <c r="I72" s="15"/>
      <c r="J72" s="15"/>
      <c r="K72" s="15"/>
      <c r="L72" s="15"/>
      <c r="M72" s="15"/>
      <c r="N72" s="15"/>
      <c r="O72" s="15"/>
      <c r="P72" s="15"/>
      <c r="Q72" s="17"/>
    </row>
    <row r="73" spans="2:17" ht="25.5" customHeight="1" x14ac:dyDescent="0.2">
      <c r="B73" s="80"/>
      <c r="C73" s="15"/>
      <c r="D73" s="50"/>
      <c r="E73" s="111" t="s">
        <v>183</v>
      </c>
      <c r="F73" s="110"/>
      <c r="G73" s="110"/>
      <c r="H73" s="110"/>
      <c r="I73" s="110"/>
      <c r="J73" s="110"/>
      <c r="K73" s="110"/>
      <c r="L73" s="57"/>
      <c r="M73" s="58"/>
      <c r="N73" s="57"/>
      <c r="O73" s="58"/>
      <c r="P73" s="57"/>
      <c r="Q73" s="17"/>
    </row>
    <row r="74" spans="2:17" ht="5.0999999999999996" customHeight="1" x14ac:dyDescent="0.2">
      <c r="B74" s="80"/>
      <c r="C74" s="15"/>
      <c r="D74" s="50"/>
      <c r="E74" s="15"/>
      <c r="F74" s="15"/>
      <c r="G74" s="15"/>
      <c r="H74" s="15"/>
      <c r="I74" s="15"/>
      <c r="J74" s="15"/>
      <c r="K74" s="15"/>
      <c r="L74" s="15"/>
      <c r="M74" s="15"/>
      <c r="N74" s="15"/>
      <c r="O74" s="15"/>
      <c r="P74" s="15"/>
      <c r="Q74" s="17"/>
    </row>
    <row r="75" spans="2:17" ht="25.5" customHeight="1" x14ac:dyDescent="0.2">
      <c r="B75" s="80"/>
      <c r="C75" s="15"/>
      <c r="D75" s="50"/>
      <c r="E75" s="111" t="s">
        <v>185</v>
      </c>
      <c r="F75" s="110"/>
      <c r="G75" s="110"/>
      <c r="H75" s="110"/>
      <c r="I75" s="110"/>
      <c r="J75" s="110"/>
      <c r="K75" s="110"/>
      <c r="L75" s="57"/>
      <c r="M75" s="58"/>
      <c r="N75" s="57"/>
      <c r="O75" s="58"/>
      <c r="P75" s="57"/>
      <c r="Q75" s="17"/>
    </row>
    <row r="76" spans="2:17" ht="5.0999999999999996" customHeight="1" x14ac:dyDescent="0.2">
      <c r="B76" s="80"/>
      <c r="C76" s="15"/>
      <c r="D76" s="50"/>
      <c r="E76" s="15"/>
      <c r="F76" s="15"/>
      <c r="G76" s="15"/>
      <c r="H76" s="15"/>
      <c r="I76" s="15"/>
      <c r="J76" s="15"/>
      <c r="K76" s="15"/>
      <c r="L76" s="15"/>
      <c r="M76" s="15"/>
      <c r="N76" s="15"/>
      <c r="O76" s="15"/>
      <c r="P76" s="15"/>
      <c r="Q76" s="17"/>
    </row>
    <row r="77" spans="2:17" ht="25.5" customHeight="1" x14ac:dyDescent="0.2">
      <c r="B77" s="80"/>
      <c r="C77" s="15"/>
      <c r="D77" s="50"/>
      <c r="E77" s="111" t="s">
        <v>182</v>
      </c>
      <c r="F77" s="110"/>
      <c r="G77" s="110"/>
      <c r="H77" s="110"/>
      <c r="I77" s="110"/>
      <c r="J77" s="110"/>
      <c r="K77" s="110"/>
      <c r="L77" s="57"/>
      <c r="M77" s="58"/>
      <c r="N77" s="57"/>
      <c r="O77" s="58"/>
      <c r="P77" s="57"/>
      <c r="Q77" s="17"/>
    </row>
    <row r="78" spans="2:17" ht="5.0999999999999996" customHeight="1" x14ac:dyDescent="0.2">
      <c r="B78" s="80"/>
      <c r="C78" s="15"/>
      <c r="D78" s="50"/>
      <c r="E78" s="15"/>
      <c r="F78" s="15"/>
      <c r="G78" s="15"/>
      <c r="H78" s="15"/>
      <c r="I78" s="15"/>
      <c r="J78" s="15"/>
      <c r="K78" s="15"/>
      <c r="L78" s="15"/>
      <c r="M78" s="15"/>
      <c r="N78" s="15"/>
      <c r="O78" s="15"/>
      <c r="P78" s="15"/>
      <c r="Q78" s="17"/>
    </row>
    <row r="79" spans="2:17" ht="25.5" customHeight="1" x14ac:dyDescent="0.2">
      <c r="B79" s="80"/>
      <c r="C79" s="15"/>
      <c r="D79" s="50"/>
      <c r="E79" s="111" t="s">
        <v>181</v>
      </c>
      <c r="F79" s="110"/>
      <c r="G79" s="110"/>
      <c r="H79" s="110"/>
      <c r="I79" s="110"/>
      <c r="J79" s="110"/>
      <c r="K79" s="110"/>
      <c r="L79" s="57"/>
      <c r="M79" s="58"/>
      <c r="N79" s="57"/>
      <c r="O79" s="58"/>
      <c r="P79" s="57"/>
      <c r="Q79" s="17"/>
    </row>
    <row r="80" spans="2:17" ht="5.0999999999999996" customHeight="1" x14ac:dyDescent="0.2">
      <c r="B80" s="80"/>
      <c r="C80" s="15"/>
      <c r="D80" s="50"/>
      <c r="E80" s="15"/>
      <c r="F80" s="15"/>
      <c r="G80" s="15"/>
      <c r="H80" s="15"/>
      <c r="I80" s="15"/>
      <c r="J80" s="15"/>
      <c r="K80" s="15"/>
      <c r="L80" s="15"/>
      <c r="M80" s="15"/>
      <c r="N80" s="15"/>
      <c r="O80" s="15"/>
      <c r="P80" s="15"/>
      <c r="Q80" s="17"/>
    </row>
    <row r="81" spans="2:17" ht="25.5" customHeight="1" x14ac:dyDescent="0.2">
      <c r="B81" s="80"/>
      <c r="C81" s="15"/>
      <c r="D81" s="50"/>
      <c r="E81" s="111" t="s">
        <v>180</v>
      </c>
      <c r="F81" s="110"/>
      <c r="G81" s="110"/>
      <c r="H81" s="110"/>
      <c r="I81" s="110"/>
      <c r="J81" s="110"/>
      <c r="K81" s="110"/>
      <c r="L81" s="57"/>
      <c r="M81" s="58"/>
      <c r="N81" s="57"/>
      <c r="O81" s="58"/>
      <c r="P81" s="57"/>
      <c r="Q81" s="17"/>
    </row>
    <row r="82" spans="2:17" x14ac:dyDescent="0.2">
      <c r="B82" s="80"/>
      <c r="C82" s="15"/>
      <c r="D82" s="50"/>
      <c r="E82" s="44" t="s">
        <v>179</v>
      </c>
      <c r="F82" s="15"/>
      <c r="G82" s="15"/>
      <c r="H82" s="15"/>
      <c r="I82" s="15"/>
      <c r="J82" s="15"/>
      <c r="K82" s="15"/>
      <c r="L82" s="15"/>
      <c r="M82" s="15"/>
      <c r="N82" s="15"/>
      <c r="O82" s="15"/>
      <c r="P82" s="15"/>
      <c r="Q82" s="17"/>
    </row>
    <row r="83" spans="2:17" x14ac:dyDescent="0.2">
      <c r="B83" s="80"/>
      <c r="C83" s="15"/>
      <c r="D83" s="50"/>
      <c r="E83" s="15"/>
      <c r="F83" s="15"/>
      <c r="G83" s="15"/>
      <c r="H83" s="15"/>
      <c r="I83" s="15"/>
      <c r="J83" s="15"/>
      <c r="K83" s="15"/>
      <c r="L83" s="15"/>
      <c r="M83" s="15"/>
      <c r="N83" s="15"/>
      <c r="O83" s="15"/>
      <c r="P83" s="15"/>
      <c r="Q83" s="17"/>
    </row>
    <row r="84" spans="2:17" ht="13.5" thickBot="1" x14ac:dyDescent="0.25">
      <c r="B84" s="80"/>
      <c r="C84" s="15"/>
      <c r="D84" s="50"/>
      <c r="E84" s="15"/>
      <c r="F84" s="15"/>
      <c r="G84" s="15"/>
      <c r="H84" s="15"/>
      <c r="I84" s="15"/>
      <c r="J84" s="15"/>
      <c r="K84" s="15"/>
      <c r="L84" s="15"/>
      <c r="M84" s="15"/>
      <c r="N84" s="15"/>
      <c r="O84" s="15"/>
      <c r="P84" s="15"/>
      <c r="Q84" s="17"/>
    </row>
    <row r="85" spans="2:17" ht="12.75" customHeight="1" x14ac:dyDescent="0.2">
      <c r="B85" s="80"/>
      <c r="C85" s="15"/>
      <c r="D85" s="50"/>
      <c r="E85" s="87" t="s">
        <v>156</v>
      </c>
      <c r="F85" s="84"/>
      <c r="G85" s="15"/>
      <c r="H85" s="87" t="s">
        <v>189</v>
      </c>
      <c r="I85" s="84"/>
      <c r="J85" s="15"/>
      <c r="K85" s="15"/>
      <c r="L85" s="15"/>
      <c r="M85" s="15"/>
      <c r="N85" s="15"/>
      <c r="O85" s="15"/>
      <c r="P85" s="15"/>
      <c r="Q85" s="17"/>
    </row>
    <row r="86" spans="2:17" ht="13.5" customHeight="1" thickBot="1" x14ac:dyDescent="0.25">
      <c r="B86" s="80"/>
      <c r="C86" s="15"/>
      <c r="D86" s="50"/>
      <c r="E86" s="88"/>
      <c r="F86" s="86"/>
      <c r="G86" s="15"/>
      <c r="H86" s="88"/>
      <c r="I86" s="86"/>
      <c r="J86" s="15"/>
      <c r="K86" s="15"/>
      <c r="L86" s="15"/>
      <c r="M86" s="15"/>
      <c r="N86" s="15"/>
      <c r="O86" s="15"/>
      <c r="P86" s="15"/>
      <c r="Q86" s="17"/>
    </row>
    <row r="87" spans="2:17" x14ac:dyDescent="0.2">
      <c r="B87" s="80"/>
      <c r="C87" s="15"/>
      <c r="D87" s="50"/>
      <c r="E87" s="35"/>
      <c r="F87" s="35"/>
      <c r="G87" s="35"/>
      <c r="H87" s="35"/>
      <c r="I87" s="35"/>
      <c r="J87" s="35"/>
      <c r="K87" s="35"/>
      <c r="L87" s="35"/>
      <c r="M87" s="35"/>
      <c r="N87" s="35"/>
      <c r="O87" s="35"/>
      <c r="P87" s="35"/>
      <c r="Q87" s="17"/>
    </row>
    <row r="88" spans="2:17" x14ac:dyDescent="0.2">
      <c r="B88" s="82"/>
      <c r="C88" s="39"/>
      <c r="D88" s="54"/>
      <c r="E88" s="39"/>
      <c r="F88" s="39"/>
      <c r="G88" s="39"/>
      <c r="H88" s="39"/>
      <c r="I88" s="39"/>
      <c r="J88" s="39"/>
      <c r="K88" s="39"/>
      <c r="L88" s="39"/>
      <c r="M88" s="39"/>
      <c r="N88" s="39"/>
      <c r="O88" s="39"/>
      <c r="P88" s="39"/>
      <c r="Q88" s="40"/>
    </row>
  </sheetData>
  <sheetProtection sheet="1" objects="1" scenarios="1" selectLockedCells="1"/>
  <mergeCells count="73">
    <mergeCell ref="E48:P48"/>
    <mergeCell ref="H85:I86"/>
    <mergeCell ref="E85:F86"/>
    <mergeCell ref="J39:O39"/>
    <mergeCell ref="E40:F40"/>
    <mergeCell ref="G40:I40"/>
    <mergeCell ref="J40:O40"/>
    <mergeCell ref="E41:F41"/>
    <mergeCell ref="G41:I41"/>
    <mergeCell ref="J41:O41"/>
    <mergeCell ref="E77:K77"/>
    <mergeCell ref="E79:K79"/>
    <mergeCell ref="E81:K81"/>
    <mergeCell ref="L66:P66"/>
    <mergeCell ref="E46:P46"/>
    <mergeCell ref="F59:P59"/>
    <mergeCell ref="E50:P50"/>
    <mergeCell ref="E69:K69"/>
    <mergeCell ref="E71:K71"/>
    <mergeCell ref="E73:K73"/>
    <mergeCell ref="E75:K75"/>
    <mergeCell ref="E52:P52"/>
    <mergeCell ref="E54:P54"/>
    <mergeCell ref="F60:P60"/>
    <mergeCell ref="F61:P61"/>
    <mergeCell ref="F62:P62"/>
    <mergeCell ref="F63:P63"/>
    <mergeCell ref="E36:F36"/>
    <mergeCell ref="G36:I36"/>
    <mergeCell ref="J36:O36"/>
    <mergeCell ref="E37:F37"/>
    <mergeCell ref="G37:I37"/>
    <mergeCell ref="J37:O37"/>
    <mergeCell ref="E38:F38"/>
    <mergeCell ref="G38:I38"/>
    <mergeCell ref="J38:O38"/>
    <mergeCell ref="E39:F39"/>
    <mergeCell ref="G39:I39"/>
    <mergeCell ref="E34:F34"/>
    <mergeCell ref="G34:I34"/>
    <mergeCell ref="J34:O34"/>
    <mergeCell ref="E35:F35"/>
    <mergeCell ref="G35:I35"/>
    <mergeCell ref="J35:O35"/>
    <mergeCell ref="E32:F32"/>
    <mergeCell ref="G32:I32"/>
    <mergeCell ref="J32:O32"/>
    <mergeCell ref="E33:F33"/>
    <mergeCell ref="G33:I33"/>
    <mergeCell ref="J33:O33"/>
    <mergeCell ref="E30:F30"/>
    <mergeCell ref="G30:I30"/>
    <mergeCell ref="E31:F31"/>
    <mergeCell ref="G31:I31"/>
    <mergeCell ref="J30:O30"/>
    <mergeCell ref="J31:O31"/>
    <mergeCell ref="E28:F28"/>
    <mergeCell ref="G28:I28"/>
    <mergeCell ref="E29:F29"/>
    <mergeCell ref="G29:I29"/>
    <mergeCell ref="J28:O28"/>
    <mergeCell ref="J29:O29"/>
    <mergeCell ref="E26:F26"/>
    <mergeCell ref="G26:I26"/>
    <mergeCell ref="E27:F27"/>
    <mergeCell ref="G27:I27"/>
    <mergeCell ref="J26:O26"/>
    <mergeCell ref="J27:O27"/>
    <mergeCell ref="O3:P4"/>
    <mergeCell ref="E15:P15"/>
    <mergeCell ref="E17:P17"/>
    <mergeCell ref="E19:P19"/>
    <mergeCell ref="E21:P21"/>
  </mergeCells>
  <conditionalFormatting sqref="L69">
    <cfRule type="containsText" dxfId="279" priority="27" operator="containsText" text="No">
      <formula>NOT(ISERROR(SEARCH("No",L69)))</formula>
    </cfRule>
    <cfRule type="containsText" dxfId="278" priority="28" operator="containsText" text="Yes">
      <formula>NOT(ISERROR(SEARCH("Yes",L69)))</formula>
    </cfRule>
  </conditionalFormatting>
  <conditionalFormatting sqref="M69:P69">
    <cfRule type="containsText" dxfId="277" priority="25" operator="containsText" text="No">
      <formula>NOT(ISERROR(SEARCH("No",M69)))</formula>
    </cfRule>
    <cfRule type="containsText" dxfId="276" priority="26" operator="containsText" text="Yes">
      <formula>NOT(ISERROR(SEARCH("Yes",M69)))</formula>
    </cfRule>
  </conditionalFormatting>
  <conditionalFormatting sqref="L71">
    <cfRule type="containsText" dxfId="275" priority="23" operator="containsText" text="No">
      <formula>NOT(ISERROR(SEARCH("No",L71)))</formula>
    </cfRule>
    <cfRule type="containsText" dxfId="274" priority="24" operator="containsText" text="Yes">
      <formula>NOT(ISERROR(SEARCH("Yes",L71)))</formula>
    </cfRule>
  </conditionalFormatting>
  <conditionalFormatting sqref="M71:P71">
    <cfRule type="containsText" dxfId="273" priority="21" operator="containsText" text="No">
      <formula>NOT(ISERROR(SEARCH("No",M71)))</formula>
    </cfRule>
    <cfRule type="containsText" dxfId="272" priority="22" operator="containsText" text="Yes">
      <formula>NOT(ISERROR(SEARCH("Yes",M71)))</formula>
    </cfRule>
  </conditionalFormatting>
  <conditionalFormatting sqref="L73">
    <cfRule type="containsText" dxfId="271" priority="19" operator="containsText" text="No">
      <formula>NOT(ISERROR(SEARCH("No",L73)))</formula>
    </cfRule>
    <cfRule type="containsText" dxfId="270" priority="20" operator="containsText" text="Yes">
      <formula>NOT(ISERROR(SEARCH("Yes",L73)))</formula>
    </cfRule>
  </conditionalFormatting>
  <conditionalFormatting sqref="M73:P73">
    <cfRule type="containsText" dxfId="269" priority="17" operator="containsText" text="No">
      <formula>NOT(ISERROR(SEARCH("No",M73)))</formula>
    </cfRule>
    <cfRule type="containsText" dxfId="268" priority="18" operator="containsText" text="Yes">
      <formula>NOT(ISERROR(SEARCH("Yes",M73)))</formula>
    </cfRule>
  </conditionalFormatting>
  <conditionalFormatting sqref="L75">
    <cfRule type="containsText" dxfId="267" priority="15" operator="containsText" text="No">
      <formula>NOT(ISERROR(SEARCH("No",L75)))</formula>
    </cfRule>
    <cfRule type="containsText" dxfId="266" priority="16" operator="containsText" text="Yes">
      <formula>NOT(ISERROR(SEARCH("Yes",L75)))</formula>
    </cfRule>
  </conditionalFormatting>
  <conditionalFormatting sqref="M75:P75">
    <cfRule type="containsText" dxfId="265" priority="13" operator="containsText" text="No">
      <formula>NOT(ISERROR(SEARCH("No",M75)))</formula>
    </cfRule>
    <cfRule type="containsText" dxfId="264" priority="14" operator="containsText" text="Yes">
      <formula>NOT(ISERROR(SEARCH("Yes",M75)))</formula>
    </cfRule>
  </conditionalFormatting>
  <conditionalFormatting sqref="L77">
    <cfRule type="containsText" dxfId="263" priority="11" operator="containsText" text="Yes">
      <formula>NOT(ISERROR(SEARCH("Yes",L77)))</formula>
    </cfRule>
    <cfRule type="containsText" dxfId="262" priority="12" operator="containsText" text="No">
      <formula>NOT(ISERROR(SEARCH("No",L77)))</formula>
    </cfRule>
  </conditionalFormatting>
  <conditionalFormatting sqref="M77:P77">
    <cfRule type="containsText" dxfId="261" priority="9" operator="containsText" text="Yes">
      <formula>NOT(ISERROR(SEARCH("Yes",M77)))</formula>
    </cfRule>
    <cfRule type="containsText" dxfId="260" priority="10" operator="containsText" text="No">
      <formula>NOT(ISERROR(SEARCH("No",M77)))</formula>
    </cfRule>
  </conditionalFormatting>
  <conditionalFormatting sqref="L79">
    <cfRule type="containsText" dxfId="259" priority="7" operator="containsText" text="Yes">
      <formula>NOT(ISERROR(SEARCH("Yes",L79)))</formula>
    </cfRule>
    <cfRule type="containsText" dxfId="258" priority="8" operator="containsText" text="No">
      <formula>NOT(ISERROR(SEARCH("No",L79)))</formula>
    </cfRule>
  </conditionalFormatting>
  <conditionalFormatting sqref="M79:P79">
    <cfRule type="containsText" dxfId="257" priority="5" operator="containsText" text="Yes">
      <formula>NOT(ISERROR(SEARCH("Yes",M79)))</formula>
    </cfRule>
    <cfRule type="containsText" dxfId="256" priority="6" operator="containsText" text="No">
      <formula>NOT(ISERROR(SEARCH("No",M79)))</formula>
    </cfRule>
  </conditionalFormatting>
  <conditionalFormatting sqref="L81">
    <cfRule type="containsText" dxfId="255" priority="3" operator="containsText" text="Yes">
      <formula>NOT(ISERROR(SEARCH("Yes",L81)))</formula>
    </cfRule>
    <cfRule type="containsText" dxfId="254" priority="4" operator="containsText" text="No">
      <formula>NOT(ISERROR(SEARCH("No",L81)))</formula>
    </cfRule>
  </conditionalFormatting>
  <conditionalFormatting sqref="M81:P81">
    <cfRule type="containsText" dxfId="253" priority="1" operator="containsText" text="Yes">
      <formula>NOT(ISERROR(SEARCH("Yes",M81)))</formula>
    </cfRule>
    <cfRule type="containsText" dxfId="252" priority="2" operator="containsText" text="No">
      <formula>NOT(ISERROR(SEARCH("No",M81)))</formula>
    </cfRule>
  </conditionalFormatting>
  <dataValidations count="6">
    <dataValidation type="whole" allowBlank="1" showInputMessage="1" showErrorMessage="1" sqref="P26:P41">
      <formula1>1</formula1>
      <formula2>5</formula2>
    </dataValidation>
    <dataValidation allowBlank="1" showInputMessage="1" showErrorMessage="1" promptTitle="Example" prompt="_x000a_Installing solar power to ensure power supply during blackouts also reduces power bills and carbon emissions." sqref="E71:K71"/>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73:K73"/>
    <dataValidation allowBlank="1" showInputMessage="1" showErrorMessage="1" promptTitle="Example" prompt="_x000a_Installing permeable paving in areas (e.g. near childcare centre) where people are prone to tripping." sqref="E77:K77"/>
    <dataValidation allowBlank="1" showInputMessage="1" showErrorMessage="1" promptTitle="Example" prompt="_x000a_A carbon tax (without a compensation scheme) may unequally disadvantage people with the least capacity to pay it." sqref="E79:K79"/>
    <dataValidation allowBlank="1" showInputMessage="1" showErrorMessage="1" promptTitle="Example" prompt="_x000a_Using substantially more air conditioners to cool buildings during heatwave (without including energy efficiency and passive cooling elements)." sqref="E81:K81"/>
  </dataValidations>
  <hyperlinks>
    <hyperlink ref="O3" location="'Asset GN'!A1" display="'Asset GN'!A1"/>
    <hyperlink ref="O3:P4" location="T1_Cover!A1" display="Back to Cover"/>
    <hyperlink ref="E85" location="'Asset GN'!A1" display="'Asset GN'!A1"/>
    <hyperlink ref="E85:F86" location="T2_Capital_RO!A1" display="Back"/>
    <hyperlink ref="H85" location="'Asset GN'!A1" display="'Asset GN'!A1"/>
    <hyperlink ref="H85:I86" location="T4_Summary_Capital!A1" display="Go to Summary"/>
  </hyperlinks>
  <pageMargins left="0.7" right="0.7" top="0.75" bottom="0.75" header="0.3" footer="0.3"/>
  <pageSetup paperSize="9" scale="50" orientation="portrait" horizontalDpi="1200" verticalDpi="1200" r:id="rId1"/>
  <rowBreaks count="1" manualBreakCount="1">
    <brk id="42"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L69:P69 L71:P71 L73:P73 L75:P75 L77:P77 L79:P79 L81:P81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sheetPr>
  <dimension ref="A1:Q82"/>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197</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198</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ht="38.25" customHeight="1" x14ac:dyDescent="0.2">
      <c r="B15" s="80"/>
      <c r="C15" s="15"/>
      <c r="D15" s="50"/>
      <c r="E15" s="89" t="s">
        <v>54</v>
      </c>
      <c r="F15" s="89"/>
      <c r="G15" s="89"/>
      <c r="H15" s="89"/>
      <c r="I15" s="89"/>
      <c r="J15" s="89"/>
      <c r="K15" s="89"/>
      <c r="L15" s="89"/>
      <c r="M15" s="89"/>
      <c r="N15" s="89"/>
      <c r="O15" s="89"/>
      <c r="P15" s="89"/>
      <c r="Q15" s="17"/>
    </row>
    <row r="16" spans="1:17" x14ac:dyDescent="0.2">
      <c r="B16" s="80"/>
      <c r="C16" s="15"/>
      <c r="D16" s="50"/>
      <c r="E16" s="51"/>
      <c r="F16" s="51"/>
      <c r="G16" s="51"/>
      <c r="H16" s="51"/>
      <c r="I16" s="51"/>
      <c r="J16" s="51"/>
      <c r="K16" s="51"/>
      <c r="L16" s="51"/>
      <c r="M16" s="51"/>
      <c r="N16" s="51"/>
      <c r="O16" s="51"/>
      <c r="P16" s="51"/>
      <c r="Q16" s="17"/>
    </row>
    <row r="17" spans="2:17" x14ac:dyDescent="0.2">
      <c r="B17" s="80"/>
      <c r="C17" s="15"/>
      <c r="D17" s="50"/>
      <c r="E17" s="107" t="s">
        <v>55</v>
      </c>
      <c r="F17" s="107"/>
      <c r="G17" s="107"/>
      <c r="H17" s="107"/>
      <c r="I17" s="107"/>
      <c r="J17" s="107"/>
      <c r="K17" s="107"/>
      <c r="L17" s="107"/>
      <c r="M17" s="107"/>
      <c r="N17" s="107"/>
      <c r="O17" s="107"/>
      <c r="P17" s="107"/>
      <c r="Q17" s="17"/>
    </row>
    <row r="18" spans="2:17" x14ac:dyDescent="0.2">
      <c r="B18" s="80"/>
      <c r="C18" s="15"/>
      <c r="D18" s="50"/>
      <c r="E18" s="15"/>
      <c r="F18" s="15"/>
      <c r="G18" s="15"/>
      <c r="H18" s="15"/>
      <c r="I18" s="15"/>
      <c r="J18" s="15"/>
      <c r="K18" s="15"/>
      <c r="L18" s="15"/>
      <c r="M18" s="15"/>
      <c r="N18" s="15"/>
      <c r="O18" s="15"/>
      <c r="P18" s="15"/>
      <c r="Q18" s="17"/>
    </row>
    <row r="19" spans="2:17" x14ac:dyDescent="0.2">
      <c r="B19" s="80"/>
      <c r="C19" s="15"/>
      <c r="D19" s="50"/>
      <c r="E19" s="89" t="s">
        <v>58</v>
      </c>
      <c r="F19" s="89"/>
      <c r="G19" s="89"/>
      <c r="H19" s="89"/>
      <c r="I19" s="89"/>
      <c r="J19" s="89"/>
      <c r="K19" s="89"/>
      <c r="L19" s="89"/>
      <c r="M19" s="89"/>
      <c r="N19" s="89"/>
      <c r="O19" s="89"/>
      <c r="P19" s="89"/>
      <c r="Q19" s="17"/>
    </row>
    <row r="20" spans="2:17" x14ac:dyDescent="0.2">
      <c r="B20" s="80"/>
      <c r="C20" s="15"/>
      <c r="D20" s="50"/>
      <c r="E20" s="15"/>
      <c r="F20" s="15"/>
      <c r="G20" s="15"/>
      <c r="H20" s="15"/>
      <c r="I20" s="15"/>
      <c r="J20" s="15"/>
      <c r="K20" s="15"/>
      <c r="L20" s="15"/>
      <c r="M20" s="15"/>
      <c r="N20" s="15"/>
      <c r="O20" s="15"/>
      <c r="P20" s="15"/>
      <c r="Q20" s="17"/>
    </row>
    <row r="21" spans="2:17" ht="25.5" customHeight="1" x14ac:dyDescent="0.2">
      <c r="B21" s="80"/>
      <c r="C21" s="15"/>
      <c r="D21" s="50"/>
      <c r="E21" s="89" t="s">
        <v>82</v>
      </c>
      <c r="F21" s="89"/>
      <c r="G21" s="89"/>
      <c r="H21" s="89"/>
      <c r="I21" s="89"/>
      <c r="J21" s="89"/>
      <c r="K21" s="89"/>
      <c r="L21" s="89"/>
      <c r="M21" s="89"/>
      <c r="N21" s="89"/>
      <c r="O21" s="89"/>
      <c r="P21" s="89"/>
      <c r="Q21" s="17"/>
    </row>
    <row r="22" spans="2:17" x14ac:dyDescent="0.2">
      <c r="B22" s="80"/>
      <c r="C22" s="15"/>
      <c r="D22" s="50"/>
      <c r="E22" s="15"/>
      <c r="F22" s="15"/>
      <c r="G22" s="15"/>
      <c r="H22" s="15"/>
      <c r="I22" s="15"/>
      <c r="J22" s="15"/>
      <c r="K22" s="15"/>
      <c r="L22" s="15"/>
      <c r="M22" s="15"/>
      <c r="N22" s="15"/>
      <c r="O22" s="15"/>
      <c r="P22" s="15"/>
      <c r="Q22" s="17"/>
    </row>
    <row r="23" spans="2:17" x14ac:dyDescent="0.2">
      <c r="B23" s="80"/>
      <c r="C23" s="15"/>
      <c r="D23" s="50"/>
      <c r="E23" s="15"/>
      <c r="F23" s="15"/>
      <c r="G23" s="15"/>
      <c r="H23" s="15"/>
      <c r="I23" s="15"/>
      <c r="J23" s="15"/>
      <c r="K23" s="15"/>
      <c r="L23" s="15"/>
      <c r="M23" s="15"/>
      <c r="N23" s="15"/>
      <c r="O23" s="15"/>
      <c r="P23" s="15"/>
      <c r="Q23" s="17"/>
    </row>
    <row r="24" spans="2:17" ht="15.75" x14ac:dyDescent="0.25">
      <c r="B24" s="80"/>
      <c r="C24" s="15"/>
      <c r="D24" s="50"/>
      <c r="E24" s="78" t="s">
        <v>56</v>
      </c>
      <c r="F24" s="52"/>
      <c r="G24" s="78" t="s">
        <v>57</v>
      </c>
      <c r="H24" s="52"/>
      <c r="I24" s="52"/>
      <c r="J24" s="78" t="s">
        <v>200</v>
      </c>
      <c r="K24" s="52"/>
      <c r="L24" s="52"/>
      <c r="M24" s="52"/>
      <c r="N24" s="52"/>
      <c r="O24" s="52"/>
      <c r="P24" s="78" t="s">
        <v>67</v>
      </c>
      <c r="Q24" s="17"/>
    </row>
    <row r="25" spans="2:17" ht="5.0999999999999996" customHeight="1" x14ac:dyDescent="0.2">
      <c r="B25" s="80"/>
      <c r="C25" s="15"/>
      <c r="D25" s="50"/>
      <c r="E25" s="15"/>
      <c r="F25" s="15"/>
      <c r="G25" s="15"/>
      <c r="H25" s="15"/>
      <c r="I25" s="15"/>
      <c r="J25" s="15"/>
      <c r="K25" s="15"/>
      <c r="L25" s="15"/>
      <c r="M25" s="15"/>
      <c r="N25" s="15"/>
      <c r="O25" s="15"/>
      <c r="P25" s="15"/>
      <c r="Q25" s="17"/>
    </row>
    <row r="26" spans="2:17" ht="38.25" customHeight="1" x14ac:dyDescent="0.2">
      <c r="B26" s="80"/>
      <c r="C26" s="15"/>
      <c r="D26" s="50">
        <f>P26</f>
        <v>0</v>
      </c>
      <c r="E26" s="108" t="s">
        <v>72</v>
      </c>
      <c r="F26" s="108"/>
      <c r="G26" s="108" t="s">
        <v>83</v>
      </c>
      <c r="H26" s="108"/>
      <c r="I26" s="108"/>
      <c r="J26" s="108" t="s">
        <v>84</v>
      </c>
      <c r="K26" s="108"/>
      <c r="L26" s="108"/>
      <c r="M26" s="108"/>
      <c r="N26" s="108"/>
      <c r="O26" s="108"/>
      <c r="P26" s="55"/>
      <c r="Q26" s="17"/>
    </row>
    <row r="27" spans="2:17" ht="38.25" customHeight="1" x14ac:dyDescent="0.2">
      <c r="B27" s="80"/>
      <c r="C27" s="15"/>
      <c r="D27" s="50">
        <f t="shared" ref="D27:D35" si="0">P27</f>
        <v>0</v>
      </c>
      <c r="E27" s="104" t="s">
        <v>60</v>
      </c>
      <c r="F27" s="106"/>
      <c r="G27" s="109" t="s">
        <v>63</v>
      </c>
      <c r="H27" s="109"/>
      <c r="I27" s="109"/>
      <c r="J27" s="109" t="s">
        <v>85</v>
      </c>
      <c r="K27" s="109"/>
      <c r="L27" s="109"/>
      <c r="M27" s="109"/>
      <c r="N27" s="109"/>
      <c r="O27" s="109"/>
      <c r="P27" s="56"/>
      <c r="Q27" s="17"/>
    </row>
    <row r="28" spans="2:17" ht="38.25" customHeight="1" x14ac:dyDescent="0.2">
      <c r="B28" s="80"/>
      <c r="C28" s="15"/>
      <c r="D28" s="50">
        <f t="shared" si="0"/>
        <v>0</v>
      </c>
      <c r="E28" s="108" t="s">
        <v>60</v>
      </c>
      <c r="F28" s="108"/>
      <c r="G28" s="108" t="s">
        <v>63</v>
      </c>
      <c r="H28" s="108"/>
      <c r="I28" s="108"/>
      <c r="J28" s="108" t="s">
        <v>88</v>
      </c>
      <c r="K28" s="108"/>
      <c r="L28" s="108"/>
      <c r="M28" s="108"/>
      <c r="N28" s="108"/>
      <c r="O28" s="108"/>
      <c r="P28" s="55"/>
      <c r="Q28" s="17"/>
    </row>
    <row r="29" spans="2:17" ht="38.25" customHeight="1" x14ac:dyDescent="0.2">
      <c r="B29" s="80"/>
      <c r="C29" s="15"/>
      <c r="D29" s="50">
        <f t="shared" si="0"/>
        <v>0</v>
      </c>
      <c r="E29" s="109" t="s">
        <v>60</v>
      </c>
      <c r="F29" s="109"/>
      <c r="G29" s="109" t="s">
        <v>63</v>
      </c>
      <c r="H29" s="109"/>
      <c r="I29" s="109"/>
      <c r="J29" s="109" t="s">
        <v>89</v>
      </c>
      <c r="K29" s="109"/>
      <c r="L29" s="109"/>
      <c r="M29" s="109"/>
      <c r="N29" s="109"/>
      <c r="O29" s="109"/>
      <c r="P29" s="56"/>
      <c r="Q29" s="17"/>
    </row>
    <row r="30" spans="2:17" ht="38.25" customHeight="1" x14ac:dyDescent="0.2">
      <c r="B30" s="80"/>
      <c r="C30" s="15"/>
      <c r="D30" s="50">
        <f t="shared" si="0"/>
        <v>0</v>
      </c>
      <c r="E30" s="108" t="s">
        <v>60</v>
      </c>
      <c r="F30" s="108"/>
      <c r="G30" s="108" t="s">
        <v>63</v>
      </c>
      <c r="H30" s="108"/>
      <c r="I30" s="108"/>
      <c r="J30" s="108" t="s">
        <v>86</v>
      </c>
      <c r="K30" s="108"/>
      <c r="L30" s="108"/>
      <c r="M30" s="108"/>
      <c r="N30" s="108"/>
      <c r="O30" s="108"/>
      <c r="P30" s="55"/>
      <c r="Q30" s="17"/>
    </row>
    <row r="31" spans="2:17" ht="38.25" customHeight="1" x14ac:dyDescent="0.2">
      <c r="B31" s="80"/>
      <c r="C31" s="15"/>
      <c r="D31" s="50">
        <f t="shared" si="0"/>
        <v>0</v>
      </c>
      <c r="E31" s="109" t="s">
        <v>60</v>
      </c>
      <c r="F31" s="109"/>
      <c r="G31" s="109" t="s">
        <v>63</v>
      </c>
      <c r="H31" s="109"/>
      <c r="I31" s="109"/>
      <c r="J31" s="109" t="s">
        <v>87</v>
      </c>
      <c r="K31" s="109"/>
      <c r="L31" s="109"/>
      <c r="M31" s="109"/>
      <c r="N31" s="109"/>
      <c r="O31" s="109"/>
      <c r="P31" s="56"/>
      <c r="Q31" s="17"/>
    </row>
    <row r="32" spans="2:17" ht="38.25" customHeight="1" x14ac:dyDescent="0.2">
      <c r="B32" s="80"/>
      <c r="C32" s="15"/>
      <c r="D32" s="50">
        <f t="shared" si="0"/>
        <v>0</v>
      </c>
      <c r="E32" s="108" t="s">
        <v>186</v>
      </c>
      <c r="F32" s="108"/>
      <c r="G32" s="108" t="s">
        <v>186</v>
      </c>
      <c r="H32" s="108"/>
      <c r="I32" s="108"/>
      <c r="J32" s="108" t="s">
        <v>187</v>
      </c>
      <c r="K32" s="108"/>
      <c r="L32" s="108"/>
      <c r="M32" s="108"/>
      <c r="N32" s="108"/>
      <c r="O32" s="108"/>
      <c r="P32" s="55"/>
      <c r="Q32" s="17"/>
    </row>
    <row r="33" spans="2:17" ht="38.25" customHeight="1" x14ac:dyDescent="0.2">
      <c r="B33" s="80"/>
      <c r="C33" s="15"/>
      <c r="D33" s="50">
        <f t="shared" si="0"/>
        <v>0</v>
      </c>
      <c r="E33" s="109"/>
      <c r="F33" s="109"/>
      <c r="G33" s="109"/>
      <c r="H33" s="109"/>
      <c r="I33" s="109"/>
      <c r="J33" s="109"/>
      <c r="K33" s="109"/>
      <c r="L33" s="109"/>
      <c r="M33" s="109"/>
      <c r="N33" s="109"/>
      <c r="O33" s="109"/>
      <c r="P33" s="56"/>
      <c r="Q33" s="17"/>
    </row>
    <row r="34" spans="2:17" ht="38.25" customHeight="1" x14ac:dyDescent="0.2">
      <c r="B34" s="80"/>
      <c r="C34" s="15"/>
      <c r="D34" s="50">
        <f t="shared" si="0"/>
        <v>0</v>
      </c>
      <c r="E34" s="108"/>
      <c r="F34" s="108"/>
      <c r="G34" s="108"/>
      <c r="H34" s="108"/>
      <c r="I34" s="108"/>
      <c r="J34" s="108"/>
      <c r="K34" s="108"/>
      <c r="L34" s="108"/>
      <c r="M34" s="108"/>
      <c r="N34" s="108"/>
      <c r="O34" s="108"/>
      <c r="P34" s="55"/>
      <c r="Q34" s="17"/>
    </row>
    <row r="35" spans="2:17" ht="38.25" customHeight="1" x14ac:dyDescent="0.2">
      <c r="B35" s="80"/>
      <c r="C35" s="15"/>
      <c r="D35" s="50">
        <f t="shared" si="0"/>
        <v>0</v>
      </c>
      <c r="E35" s="109"/>
      <c r="F35" s="109"/>
      <c r="G35" s="109"/>
      <c r="H35" s="109"/>
      <c r="I35" s="109"/>
      <c r="J35" s="109"/>
      <c r="K35" s="109"/>
      <c r="L35" s="109"/>
      <c r="M35" s="109"/>
      <c r="N35" s="109"/>
      <c r="O35" s="109"/>
      <c r="P35" s="56"/>
      <c r="Q35" s="17"/>
    </row>
    <row r="36" spans="2:17" x14ac:dyDescent="0.2">
      <c r="B36" s="80"/>
      <c r="C36" s="15"/>
      <c r="D36" s="50"/>
      <c r="E36" s="15"/>
      <c r="F36" s="15"/>
      <c r="G36" s="15"/>
      <c r="H36" s="15"/>
      <c r="I36" s="15"/>
      <c r="J36" s="15"/>
      <c r="K36" s="15"/>
      <c r="L36" s="15"/>
      <c r="M36" s="15"/>
      <c r="N36" s="15"/>
      <c r="O36" s="15"/>
      <c r="P36" s="15"/>
      <c r="Q36" s="17"/>
    </row>
    <row r="37" spans="2:17" x14ac:dyDescent="0.2">
      <c r="B37" s="80"/>
      <c r="C37" s="15"/>
      <c r="D37" s="50"/>
      <c r="E37" s="15"/>
      <c r="F37" s="15"/>
      <c r="G37" s="15"/>
      <c r="H37" s="15"/>
      <c r="I37" s="15"/>
      <c r="J37" s="15"/>
      <c r="K37" s="15"/>
      <c r="L37" s="15"/>
      <c r="M37" s="15"/>
      <c r="N37" s="15"/>
      <c r="O37" s="15"/>
      <c r="P37" s="15"/>
      <c r="Q37" s="17"/>
    </row>
    <row r="38" spans="2:17" ht="15.75" x14ac:dyDescent="0.25">
      <c r="B38" s="80"/>
      <c r="C38" s="15"/>
      <c r="D38" s="50"/>
      <c r="E38" s="83" t="s">
        <v>202</v>
      </c>
      <c r="F38" s="15"/>
      <c r="G38" s="15"/>
      <c r="H38" s="15"/>
      <c r="I38" s="15"/>
      <c r="J38" s="15"/>
      <c r="K38" s="15"/>
      <c r="L38" s="15"/>
      <c r="M38" s="15"/>
      <c r="N38" s="15"/>
      <c r="O38" s="15"/>
      <c r="P38" s="15"/>
      <c r="Q38" s="17"/>
    </row>
    <row r="39" spans="2:17" x14ac:dyDescent="0.2">
      <c r="B39" s="80"/>
      <c r="C39" s="15"/>
      <c r="D39" s="50"/>
      <c r="E39" s="15"/>
      <c r="F39" s="15"/>
      <c r="G39" s="15"/>
      <c r="H39" s="15"/>
      <c r="I39" s="15"/>
      <c r="J39" s="15"/>
      <c r="K39" s="15"/>
      <c r="L39" s="15"/>
      <c r="M39" s="15"/>
      <c r="N39" s="15"/>
      <c r="O39" s="15"/>
      <c r="P39" s="15"/>
      <c r="Q39" s="17"/>
    </row>
    <row r="40" spans="2:17" ht="38.25" customHeight="1" x14ac:dyDescent="0.2">
      <c r="B40" s="80"/>
      <c r="C40" s="15"/>
      <c r="D40" s="50"/>
      <c r="E40" s="89" t="s">
        <v>168</v>
      </c>
      <c r="F40" s="89"/>
      <c r="G40" s="89"/>
      <c r="H40" s="89"/>
      <c r="I40" s="89"/>
      <c r="J40" s="89"/>
      <c r="K40" s="89"/>
      <c r="L40" s="89"/>
      <c r="M40" s="89"/>
      <c r="N40" s="89"/>
      <c r="O40" s="89"/>
      <c r="P40" s="89"/>
      <c r="Q40" s="17"/>
    </row>
    <row r="41" spans="2:17" x14ac:dyDescent="0.2">
      <c r="B41" s="80"/>
      <c r="C41" s="15"/>
      <c r="D41" s="50"/>
      <c r="E41" s="66"/>
      <c r="F41" s="66"/>
      <c r="G41" s="66"/>
      <c r="H41" s="66"/>
      <c r="I41" s="66"/>
      <c r="J41" s="66"/>
      <c r="K41" s="66"/>
      <c r="L41" s="66"/>
      <c r="M41" s="66"/>
      <c r="N41" s="66"/>
      <c r="O41" s="66"/>
      <c r="P41" s="66"/>
      <c r="Q41" s="17"/>
    </row>
    <row r="42" spans="2:17" x14ac:dyDescent="0.2">
      <c r="B42" s="80"/>
      <c r="C42" s="15"/>
      <c r="D42" s="50"/>
      <c r="E42" s="89" t="s">
        <v>178</v>
      </c>
      <c r="F42" s="89"/>
      <c r="G42" s="89"/>
      <c r="H42" s="89"/>
      <c r="I42" s="89"/>
      <c r="J42" s="89"/>
      <c r="K42" s="89"/>
      <c r="L42" s="89"/>
      <c r="M42" s="89"/>
      <c r="N42" s="89"/>
      <c r="O42" s="89"/>
      <c r="P42" s="89"/>
      <c r="Q42" s="17"/>
    </row>
    <row r="43" spans="2:17" x14ac:dyDescent="0.2">
      <c r="B43" s="80"/>
      <c r="C43" s="15"/>
      <c r="D43" s="50"/>
      <c r="E43" s="15"/>
      <c r="F43" s="15"/>
      <c r="G43" s="15"/>
      <c r="H43" s="15"/>
      <c r="I43" s="15"/>
      <c r="J43" s="15"/>
      <c r="K43" s="15"/>
      <c r="L43" s="15"/>
      <c r="M43" s="15"/>
      <c r="N43" s="15"/>
      <c r="O43" s="15"/>
      <c r="P43" s="15"/>
      <c r="Q43" s="17"/>
    </row>
    <row r="44" spans="2:17" ht="25.5" customHeight="1" x14ac:dyDescent="0.2">
      <c r="B44" s="80"/>
      <c r="C44" s="15"/>
      <c r="D44" s="50"/>
      <c r="E44" s="89" t="s">
        <v>203</v>
      </c>
      <c r="F44" s="89"/>
      <c r="G44" s="89"/>
      <c r="H44" s="89"/>
      <c r="I44" s="89"/>
      <c r="J44" s="89"/>
      <c r="K44" s="89"/>
      <c r="L44" s="89"/>
      <c r="M44" s="89"/>
      <c r="N44" s="89"/>
      <c r="O44" s="89"/>
      <c r="P44" s="89"/>
      <c r="Q44" s="17"/>
    </row>
    <row r="45" spans="2:17" x14ac:dyDescent="0.2">
      <c r="B45" s="80"/>
      <c r="C45" s="15"/>
      <c r="D45" s="50"/>
      <c r="E45" s="66"/>
      <c r="F45" s="66"/>
      <c r="G45" s="66"/>
      <c r="H45" s="66"/>
      <c r="I45" s="66"/>
      <c r="J45" s="66"/>
      <c r="K45" s="66"/>
      <c r="L45" s="66"/>
      <c r="M45" s="66"/>
      <c r="N45" s="66"/>
      <c r="O45" s="66"/>
      <c r="P45" s="66"/>
      <c r="Q45" s="17"/>
    </row>
    <row r="46" spans="2:17" ht="25.5" customHeight="1" x14ac:dyDescent="0.2">
      <c r="B46" s="80"/>
      <c r="C46" s="15"/>
      <c r="D46" s="50"/>
      <c r="E46" s="112" t="s">
        <v>81</v>
      </c>
      <c r="F46" s="112"/>
      <c r="G46" s="112"/>
      <c r="H46" s="112"/>
      <c r="I46" s="112"/>
      <c r="J46" s="112"/>
      <c r="K46" s="112"/>
      <c r="L46" s="112"/>
      <c r="M46" s="112"/>
      <c r="N46" s="112"/>
      <c r="O46" s="112"/>
      <c r="P46" s="112"/>
      <c r="Q46" s="17"/>
    </row>
    <row r="47" spans="2:17" x14ac:dyDescent="0.2">
      <c r="B47" s="80"/>
      <c r="C47" s="15"/>
      <c r="D47" s="50"/>
      <c r="E47" s="68"/>
      <c r="F47" s="68"/>
      <c r="G47" s="68"/>
      <c r="H47" s="68"/>
      <c r="I47" s="68"/>
      <c r="J47" s="68"/>
      <c r="K47" s="68"/>
      <c r="L47" s="68"/>
      <c r="M47" s="68"/>
      <c r="N47" s="68"/>
      <c r="O47" s="68"/>
      <c r="P47" s="68"/>
      <c r="Q47" s="17"/>
    </row>
    <row r="48" spans="2:17" x14ac:dyDescent="0.2">
      <c r="B48" s="80"/>
      <c r="C48" s="15"/>
      <c r="D48" s="50"/>
      <c r="E48" s="112" t="s">
        <v>235</v>
      </c>
      <c r="F48" s="112"/>
      <c r="G48" s="112"/>
      <c r="H48" s="112"/>
      <c r="I48" s="112"/>
      <c r="J48" s="112"/>
      <c r="K48" s="112"/>
      <c r="L48" s="112"/>
      <c r="M48" s="112"/>
      <c r="N48" s="112"/>
      <c r="O48" s="112"/>
      <c r="P48" s="112"/>
      <c r="Q48" s="17"/>
    </row>
    <row r="49" spans="2:17" x14ac:dyDescent="0.2">
      <c r="B49" s="80"/>
      <c r="C49" s="15"/>
      <c r="D49" s="50"/>
      <c r="E49" s="68"/>
      <c r="F49" s="68"/>
      <c r="G49" s="68"/>
      <c r="H49" s="68"/>
      <c r="I49" s="68"/>
      <c r="J49" s="68"/>
      <c r="K49" s="68"/>
      <c r="L49" s="68"/>
      <c r="M49" s="68"/>
      <c r="N49" s="68"/>
      <c r="O49" s="68"/>
      <c r="P49" s="68"/>
      <c r="Q49" s="17"/>
    </row>
    <row r="50" spans="2:17" x14ac:dyDescent="0.2">
      <c r="B50" s="80"/>
      <c r="C50" s="15"/>
      <c r="D50" s="50"/>
      <c r="E50" s="68"/>
      <c r="F50" s="68"/>
      <c r="G50" s="68"/>
      <c r="H50" s="68"/>
      <c r="I50" s="68"/>
      <c r="J50" s="68"/>
      <c r="K50" s="68"/>
      <c r="L50" s="68"/>
      <c r="M50" s="68"/>
      <c r="N50" s="68"/>
      <c r="O50" s="68"/>
      <c r="P50" s="68"/>
      <c r="Q50" s="17"/>
    </row>
    <row r="51" spans="2:17" ht="15.75" x14ac:dyDescent="0.25">
      <c r="B51" s="80"/>
      <c r="C51" s="15"/>
      <c r="D51" s="15"/>
      <c r="E51" s="78" t="s">
        <v>67</v>
      </c>
      <c r="F51" s="78" t="s">
        <v>201</v>
      </c>
      <c r="G51" s="52"/>
      <c r="H51" s="52"/>
      <c r="I51" s="52"/>
      <c r="J51" s="52"/>
      <c r="K51" s="52"/>
      <c r="L51" s="52"/>
      <c r="M51" s="52"/>
      <c r="N51" s="52"/>
      <c r="O51" s="52"/>
      <c r="P51" s="52"/>
      <c r="Q51" s="17"/>
    </row>
    <row r="52" spans="2:17" ht="5.0999999999999996" customHeight="1" x14ac:dyDescent="0.2">
      <c r="B52" s="80"/>
      <c r="C52" s="15"/>
      <c r="D52" s="15"/>
      <c r="E52" s="15"/>
      <c r="F52" s="15"/>
      <c r="G52" s="15"/>
      <c r="H52" s="15"/>
      <c r="I52" s="15"/>
      <c r="J52" s="15"/>
      <c r="K52" s="15"/>
      <c r="L52" s="15"/>
      <c r="M52" s="15"/>
      <c r="N52" s="15"/>
      <c r="O52" s="15"/>
      <c r="P52" s="15"/>
      <c r="Q52" s="17"/>
    </row>
    <row r="53" spans="2:17" ht="25.5" customHeight="1" x14ac:dyDescent="0.2">
      <c r="B53" s="80"/>
      <c r="C53" s="15"/>
      <c r="D53" s="15"/>
      <c r="E53" s="63">
        <v>1</v>
      </c>
      <c r="F53" s="116" t="str">
        <f>T4_Summary_Capital!$F$52</f>
        <v>Use reflective and/or double glazing and reflective roofing.</v>
      </c>
      <c r="G53" s="117"/>
      <c r="H53" s="117"/>
      <c r="I53" s="117"/>
      <c r="J53" s="117"/>
      <c r="K53" s="117"/>
      <c r="L53" s="117"/>
      <c r="M53" s="117"/>
      <c r="N53" s="117"/>
      <c r="O53" s="117"/>
      <c r="P53" s="118"/>
      <c r="Q53" s="17"/>
    </row>
    <row r="54" spans="2:17" ht="25.5" customHeight="1" x14ac:dyDescent="0.2">
      <c r="B54" s="80"/>
      <c r="C54" s="15"/>
      <c r="D54" s="15"/>
      <c r="E54" s="64">
        <v>2</v>
      </c>
      <c r="F54" s="113" t="str">
        <f>T4_Summary_Capital!$F$53</f>
        <v>Install roof ventilators such as whirlybirds on roof to remove heated air from the roof cavity, lowering temperature in living spaces and reducing reliance on air conditioning.</v>
      </c>
      <c r="G54" s="114"/>
      <c r="H54" s="114"/>
      <c r="I54" s="114"/>
      <c r="J54" s="114"/>
      <c r="K54" s="114"/>
      <c r="L54" s="114"/>
      <c r="M54" s="114"/>
      <c r="N54" s="114"/>
      <c r="O54" s="114"/>
      <c r="P54" s="115"/>
      <c r="Q54" s="17"/>
    </row>
    <row r="55" spans="2:17" ht="25.5" customHeight="1" x14ac:dyDescent="0.2">
      <c r="B55" s="80"/>
      <c r="C55" s="15"/>
      <c r="D55" s="15"/>
      <c r="E55" s="63">
        <v>3</v>
      </c>
      <c r="F55" s="116" t="str">
        <f>T4_Summary_Capital!$F$54</f>
        <v>Include other passive / natural ventilation elements into design  (e.g. construction of building with appropriate orientation to the sun).</v>
      </c>
      <c r="G55" s="117"/>
      <c r="H55" s="117"/>
      <c r="I55" s="117"/>
      <c r="J55" s="117"/>
      <c r="K55" s="117"/>
      <c r="L55" s="117"/>
      <c r="M55" s="117"/>
      <c r="N55" s="117"/>
      <c r="O55" s="117"/>
      <c r="P55" s="118"/>
      <c r="Q55" s="17"/>
    </row>
    <row r="56" spans="2:17" ht="25.5" customHeight="1" x14ac:dyDescent="0.2">
      <c r="B56" s="80"/>
      <c r="C56" s="15"/>
      <c r="D56" s="15"/>
      <c r="E56" s="64">
        <v>4</v>
      </c>
      <c r="F56" s="113" t="str">
        <f>T4_Summary_Capital!$F$55</f>
        <v>Install solar panels and back up battery capable of operating in ‘island mode’.</v>
      </c>
      <c r="G56" s="114"/>
      <c r="H56" s="114"/>
      <c r="I56" s="114"/>
      <c r="J56" s="114"/>
      <c r="K56" s="114"/>
      <c r="L56" s="114"/>
      <c r="M56" s="114"/>
      <c r="N56" s="114"/>
      <c r="O56" s="114"/>
      <c r="P56" s="115"/>
      <c r="Q56" s="17"/>
    </row>
    <row r="57" spans="2:17" ht="25.5" customHeight="1" x14ac:dyDescent="0.2">
      <c r="B57" s="80"/>
      <c r="C57" s="15"/>
      <c r="D57" s="15"/>
      <c r="E57" s="63">
        <v>5</v>
      </c>
      <c r="F57" s="116" t="str">
        <f>T4_Summary_Capital!$F$56</f>
        <v>Raising vulnerable equipment (e.g. service meters) in known flooding hotspots.</v>
      </c>
      <c r="G57" s="117"/>
      <c r="H57" s="117"/>
      <c r="I57" s="117"/>
      <c r="J57" s="117"/>
      <c r="K57" s="117"/>
      <c r="L57" s="117"/>
      <c r="M57" s="117"/>
      <c r="N57" s="117"/>
      <c r="O57" s="117"/>
      <c r="P57" s="118"/>
      <c r="Q57" s="17"/>
    </row>
    <row r="58" spans="2:17" x14ac:dyDescent="0.2">
      <c r="B58" s="80"/>
      <c r="C58" s="15"/>
      <c r="D58" s="50"/>
      <c r="E58" s="51"/>
      <c r="F58" s="51"/>
      <c r="G58" s="51"/>
      <c r="H58" s="51"/>
      <c r="I58" s="51"/>
      <c r="J58" s="51"/>
      <c r="K58" s="51"/>
      <c r="L58" s="51"/>
      <c r="M58" s="51"/>
      <c r="N58" s="51"/>
      <c r="O58" s="51"/>
      <c r="P58" s="51"/>
      <c r="Q58" s="17"/>
    </row>
    <row r="59" spans="2:17" x14ac:dyDescent="0.2">
      <c r="B59" s="80"/>
      <c r="C59" s="15"/>
      <c r="D59" s="50"/>
      <c r="E59" s="15"/>
      <c r="F59" s="15"/>
      <c r="G59" s="15"/>
      <c r="H59" s="15"/>
      <c r="I59" s="15"/>
      <c r="J59" s="15"/>
      <c r="K59" s="15"/>
      <c r="L59" s="15"/>
      <c r="M59" s="15"/>
      <c r="N59" s="15"/>
      <c r="O59" s="15"/>
      <c r="P59" s="15"/>
      <c r="Q59" s="17"/>
    </row>
    <row r="60" spans="2:17" ht="15.75" x14ac:dyDescent="0.25">
      <c r="B60" s="80"/>
      <c r="C60" s="15"/>
      <c r="D60" s="50"/>
      <c r="E60" s="78" t="s">
        <v>204</v>
      </c>
      <c r="F60" s="15"/>
      <c r="G60" s="15"/>
      <c r="H60" s="15"/>
      <c r="I60" s="15"/>
      <c r="J60" s="15"/>
      <c r="K60" s="15"/>
      <c r="L60" s="119" t="s">
        <v>205</v>
      </c>
      <c r="M60" s="119"/>
      <c r="N60" s="119"/>
      <c r="O60" s="119"/>
      <c r="P60" s="119"/>
      <c r="Q60" s="17"/>
    </row>
    <row r="61" spans="2:17" ht="15.75" x14ac:dyDescent="0.25">
      <c r="B61" s="80"/>
      <c r="C61" s="15"/>
      <c r="D61" s="50"/>
      <c r="E61" s="52"/>
      <c r="F61" s="15"/>
      <c r="G61" s="15"/>
      <c r="H61" s="15"/>
      <c r="I61" s="15"/>
      <c r="J61" s="15"/>
      <c r="K61" s="15"/>
      <c r="L61" s="79">
        <v>1</v>
      </c>
      <c r="M61" s="79">
        <v>2</v>
      </c>
      <c r="N61" s="79">
        <v>3</v>
      </c>
      <c r="O61" s="79">
        <v>4</v>
      </c>
      <c r="P61" s="79">
        <v>5</v>
      </c>
      <c r="Q61" s="17"/>
    </row>
    <row r="62" spans="2:17" ht="5.0999999999999996" customHeight="1" x14ac:dyDescent="0.2">
      <c r="B62" s="80"/>
      <c r="C62" s="15"/>
      <c r="D62" s="50"/>
      <c r="E62" s="15"/>
      <c r="F62" s="15"/>
      <c r="G62" s="15"/>
      <c r="H62" s="15"/>
      <c r="I62" s="15"/>
      <c r="J62" s="15"/>
      <c r="K62" s="15"/>
      <c r="L62" s="15"/>
      <c r="M62" s="15"/>
      <c r="N62" s="15"/>
      <c r="O62" s="15"/>
      <c r="P62" s="15"/>
      <c r="Q62" s="17"/>
    </row>
    <row r="63" spans="2:17" ht="25.5" customHeight="1" x14ac:dyDescent="0.2">
      <c r="B63" s="80"/>
      <c r="C63" s="15"/>
      <c r="D63" s="50"/>
      <c r="E63" s="110" t="s">
        <v>159</v>
      </c>
      <c r="F63" s="110"/>
      <c r="G63" s="110"/>
      <c r="H63" s="110"/>
      <c r="I63" s="110"/>
      <c r="J63" s="110"/>
      <c r="K63" s="110"/>
      <c r="L63" s="57"/>
      <c r="M63" s="58"/>
      <c r="N63" s="57"/>
      <c r="O63" s="58"/>
      <c r="P63" s="57"/>
      <c r="Q63" s="17"/>
    </row>
    <row r="64" spans="2:17" ht="5.0999999999999996" customHeight="1" x14ac:dyDescent="0.2">
      <c r="B64" s="80"/>
      <c r="C64" s="15"/>
      <c r="D64" s="50"/>
      <c r="E64" s="15"/>
      <c r="F64" s="15"/>
      <c r="G64" s="15"/>
      <c r="H64" s="15"/>
      <c r="I64" s="15"/>
      <c r="J64" s="15"/>
      <c r="K64" s="15"/>
      <c r="L64" s="15"/>
      <c r="M64" s="15"/>
      <c r="N64" s="15"/>
      <c r="O64" s="15"/>
      <c r="P64" s="15"/>
      <c r="Q64" s="17"/>
    </row>
    <row r="65" spans="2:17" ht="25.5" customHeight="1" x14ac:dyDescent="0.2">
      <c r="B65" s="80"/>
      <c r="C65" s="15"/>
      <c r="D65" s="50"/>
      <c r="E65" s="111" t="s">
        <v>184</v>
      </c>
      <c r="F65" s="110"/>
      <c r="G65" s="110"/>
      <c r="H65" s="110"/>
      <c r="I65" s="110"/>
      <c r="J65" s="110"/>
      <c r="K65" s="110"/>
      <c r="L65" s="57"/>
      <c r="M65" s="58"/>
      <c r="N65" s="57"/>
      <c r="O65" s="58"/>
      <c r="P65" s="57"/>
      <c r="Q65" s="17"/>
    </row>
    <row r="66" spans="2:17" ht="5.0999999999999996" customHeight="1" x14ac:dyDescent="0.2">
      <c r="B66" s="80"/>
      <c r="C66" s="15"/>
      <c r="D66" s="50"/>
      <c r="E66" s="15"/>
      <c r="F66" s="15"/>
      <c r="G66" s="15"/>
      <c r="H66" s="15"/>
      <c r="I66" s="15"/>
      <c r="J66" s="15"/>
      <c r="K66" s="15"/>
      <c r="L66" s="15"/>
      <c r="M66" s="15"/>
      <c r="N66" s="15"/>
      <c r="O66" s="15"/>
      <c r="P66" s="15"/>
      <c r="Q66" s="17"/>
    </row>
    <row r="67" spans="2:17" ht="25.5" customHeight="1" x14ac:dyDescent="0.2">
      <c r="B67" s="80"/>
      <c r="C67" s="15"/>
      <c r="D67" s="50"/>
      <c r="E67" s="111" t="s">
        <v>183</v>
      </c>
      <c r="F67" s="110"/>
      <c r="G67" s="110"/>
      <c r="H67" s="110"/>
      <c r="I67" s="110"/>
      <c r="J67" s="110"/>
      <c r="K67" s="110"/>
      <c r="L67" s="57"/>
      <c r="M67" s="58"/>
      <c r="N67" s="57"/>
      <c r="O67" s="58"/>
      <c r="P67" s="57"/>
      <c r="Q67" s="17"/>
    </row>
    <row r="68" spans="2:17" ht="5.0999999999999996" customHeight="1" x14ac:dyDescent="0.2">
      <c r="B68" s="80"/>
      <c r="C68" s="15"/>
      <c r="D68" s="50"/>
      <c r="E68" s="15"/>
      <c r="F68" s="15"/>
      <c r="G68" s="15"/>
      <c r="H68" s="15"/>
      <c r="I68" s="15"/>
      <c r="J68" s="15"/>
      <c r="K68" s="15"/>
      <c r="L68" s="15"/>
      <c r="M68" s="15"/>
      <c r="N68" s="15"/>
      <c r="O68" s="15"/>
      <c r="P68" s="15"/>
      <c r="Q68" s="17"/>
    </row>
    <row r="69" spans="2:17" ht="25.5" customHeight="1" x14ac:dyDescent="0.2">
      <c r="B69" s="80"/>
      <c r="C69" s="15"/>
      <c r="D69" s="50"/>
      <c r="E69" s="111" t="s">
        <v>185</v>
      </c>
      <c r="F69" s="110"/>
      <c r="G69" s="110"/>
      <c r="H69" s="110"/>
      <c r="I69" s="110"/>
      <c r="J69" s="110"/>
      <c r="K69" s="110"/>
      <c r="L69" s="57"/>
      <c r="M69" s="58"/>
      <c r="N69" s="57"/>
      <c r="O69" s="58"/>
      <c r="P69" s="57"/>
      <c r="Q69" s="17"/>
    </row>
    <row r="70" spans="2:17" ht="5.0999999999999996" customHeight="1" x14ac:dyDescent="0.2">
      <c r="B70" s="80"/>
      <c r="C70" s="15"/>
      <c r="D70" s="50"/>
      <c r="E70" s="15"/>
      <c r="F70" s="15"/>
      <c r="G70" s="15"/>
      <c r="H70" s="15"/>
      <c r="I70" s="15"/>
      <c r="J70" s="15"/>
      <c r="K70" s="15"/>
      <c r="L70" s="15"/>
      <c r="M70" s="15"/>
      <c r="N70" s="15"/>
      <c r="O70" s="15"/>
      <c r="P70" s="15"/>
      <c r="Q70" s="17"/>
    </row>
    <row r="71" spans="2:17" ht="25.5" customHeight="1" x14ac:dyDescent="0.2">
      <c r="B71" s="80"/>
      <c r="C71" s="15"/>
      <c r="D71" s="50"/>
      <c r="E71" s="111" t="s">
        <v>182</v>
      </c>
      <c r="F71" s="110"/>
      <c r="G71" s="110"/>
      <c r="H71" s="110"/>
      <c r="I71" s="110"/>
      <c r="J71" s="110"/>
      <c r="K71" s="110"/>
      <c r="L71" s="57"/>
      <c r="M71" s="58"/>
      <c r="N71" s="57"/>
      <c r="O71" s="58"/>
      <c r="P71" s="57"/>
      <c r="Q71" s="17"/>
    </row>
    <row r="72" spans="2:17" ht="5.0999999999999996" customHeight="1" x14ac:dyDescent="0.2">
      <c r="B72" s="80"/>
      <c r="C72" s="15"/>
      <c r="D72" s="50"/>
      <c r="E72" s="15"/>
      <c r="F72" s="15"/>
      <c r="G72" s="15"/>
      <c r="H72" s="15"/>
      <c r="I72" s="15"/>
      <c r="J72" s="15"/>
      <c r="K72" s="15"/>
      <c r="L72" s="15"/>
      <c r="M72" s="15"/>
      <c r="N72" s="15"/>
      <c r="O72" s="15"/>
      <c r="P72" s="15"/>
      <c r="Q72" s="17"/>
    </row>
    <row r="73" spans="2:17" ht="25.5" customHeight="1" x14ac:dyDescent="0.2">
      <c r="B73" s="80"/>
      <c r="C73" s="15"/>
      <c r="D73" s="50"/>
      <c r="E73" s="111" t="s">
        <v>181</v>
      </c>
      <c r="F73" s="110"/>
      <c r="G73" s="110"/>
      <c r="H73" s="110"/>
      <c r="I73" s="110"/>
      <c r="J73" s="110"/>
      <c r="K73" s="110"/>
      <c r="L73" s="57"/>
      <c r="M73" s="58"/>
      <c r="N73" s="57"/>
      <c r="O73" s="58"/>
      <c r="P73" s="57"/>
      <c r="Q73" s="17"/>
    </row>
    <row r="74" spans="2:17" ht="5.0999999999999996" customHeight="1" x14ac:dyDescent="0.2">
      <c r="B74" s="80"/>
      <c r="C74" s="15"/>
      <c r="D74" s="50"/>
      <c r="E74" s="15"/>
      <c r="F74" s="15"/>
      <c r="G74" s="15"/>
      <c r="H74" s="15"/>
      <c r="I74" s="15"/>
      <c r="J74" s="15"/>
      <c r="K74" s="15"/>
      <c r="L74" s="15"/>
      <c r="M74" s="15"/>
      <c r="N74" s="15"/>
      <c r="O74" s="15"/>
      <c r="P74" s="15"/>
      <c r="Q74" s="17"/>
    </row>
    <row r="75" spans="2:17" ht="25.5" customHeight="1" x14ac:dyDescent="0.2">
      <c r="B75" s="80"/>
      <c r="C75" s="15"/>
      <c r="D75" s="50"/>
      <c r="E75" s="111" t="s">
        <v>180</v>
      </c>
      <c r="F75" s="110"/>
      <c r="G75" s="110"/>
      <c r="H75" s="110"/>
      <c r="I75" s="110"/>
      <c r="J75" s="110"/>
      <c r="K75" s="110"/>
      <c r="L75" s="57"/>
      <c r="M75" s="58"/>
      <c r="N75" s="57"/>
      <c r="O75" s="58"/>
      <c r="P75" s="57"/>
      <c r="Q75" s="17"/>
    </row>
    <row r="76" spans="2:17" x14ac:dyDescent="0.2">
      <c r="B76" s="80"/>
      <c r="C76" s="15"/>
      <c r="D76" s="50"/>
      <c r="E76" s="44" t="s">
        <v>179</v>
      </c>
      <c r="F76" s="15"/>
      <c r="G76" s="15"/>
      <c r="H76" s="15"/>
      <c r="I76" s="15"/>
      <c r="J76" s="15"/>
      <c r="K76" s="15"/>
      <c r="L76" s="15"/>
      <c r="M76" s="15"/>
      <c r="N76" s="15"/>
      <c r="O76" s="15"/>
      <c r="P76" s="15"/>
      <c r="Q76" s="17"/>
    </row>
    <row r="77" spans="2:17" x14ac:dyDescent="0.2">
      <c r="B77" s="80"/>
      <c r="C77" s="15"/>
      <c r="D77" s="50"/>
      <c r="E77" s="15"/>
      <c r="F77" s="15"/>
      <c r="G77" s="15"/>
      <c r="H77" s="15"/>
      <c r="I77" s="15"/>
      <c r="J77" s="15"/>
      <c r="K77" s="15"/>
      <c r="L77" s="15"/>
      <c r="M77" s="15"/>
      <c r="N77" s="15"/>
      <c r="O77" s="15"/>
      <c r="P77" s="15"/>
      <c r="Q77" s="17"/>
    </row>
    <row r="78" spans="2:17" ht="13.5" thickBot="1" x14ac:dyDescent="0.25">
      <c r="B78" s="80"/>
      <c r="C78" s="15"/>
      <c r="D78" s="50"/>
      <c r="E78" s="15"/>
      <c r="F78" s="15"/>
      <c r="G78" s="15"/>
      <c r="H78" s="15"/>
      <c r="I78" s="15"/>
      <c r="J78" s="15"/>
      <c r="K78" s="15"/>
      <c r="L78" s="15"/>
      <c r="M78" s="15"/>
      <c r="N78" s="15"/>
      <c r="O78" s="15"/>
      <c r="P78" s="15"/>
      <c r="Q78" s="17"/>
    </row>
    <row r="79" spans="2:17" ht="12.75" customHeight="1" x14ac:dyDescent="0.2">
      <c r="B79" s="80"/>
      <c r="C79" s="15"/>
      <c r="D79" s="50"/>
      <c r="E79" s="87" t="s">
        <v>156</v>
      </c>
      <c r="F79" s="84"/>
      <c r="G79" s="15"/>
      <c r="H79" s="87" t="s">
        <v>189</v>
      </c>
      <c r="I79" s="84"/>
      <c r="J79" s="15"/>
      <c r="K79" s="15"/>
      <c r="L79" s="15"/>
      <c r="M79" s="15"/>
      <c r="N79" s="15"/>
      <c r="O79" s="15"/>
      <c r="P79" s="15"/>
      <c r="Q79" s="17"/>
    </row>
    <row r="80" spans="2:17" ht="13.5" customHeight="1" thickBot="1" x14ac:dyDescent="0.25">
      <c r="B80" s="80"/>
      <c r="C80" s="15"/>
      <c r="D80" s="50"/>
      <c r="E80" s="88"/>
      <c r="F80" s="86"/>
      <c r="G80" s="15"/>
      <c r="H80" s="88"/>
      <c r="I80" s="86"/>
      <c r="J80" s="15"/>
      <c r="K80" s="15"/>
      <c r="L80" s="15"/>
      <c r="M80" s="15"/>
      <c r="N80" s="15"/>
      <c r="O80" s="15"/>
      <c r="P80" s="15"/>
      <c r="Q80" s="17"/>
    </row>
    <row r="81" spans="2:17" x14ac:dyDescent="0.2">
      <c r="B81" s="80"/>
      <c r="C81" s="15"/>
      <c r="D81" s="50"/>
      <c r="E81" s="35"/>
      <c r="F81" s="35"/>
      <c r="G81" s="35"/>
      <c r="H81" s="35"/>
      <c r="I81" s="35"/>
      <c r="J81" s="35"/>
      <c r="K81" s="35"/>
      <c r="L81" s="35"/>
      <c r="M81" s="35"/>
      <c r="N81" s="35"/>
      <c r="O81" s="35"/>
      <c r="P81" s="35"/>
      <c r="Q81" s="17"/>
    </row>
    <row r="82" spans="2:17" x14ac:dyDescent="0.2">
      <c r="B82" s="82"/>
      <c r="C82" s="39"/>
      <c r="D82" s="54"/>
      <c r="E82" s="39"/>
      <c r="F82" s="39"/>
      <c r="G82" s="39"/>
      <c r="H82" s="39"/>
      <c r="I82" s="39"/>
      <c r="J82" s="39"/>
      <c r="K82" s="39"/>
      <c r="L82" s="39"/>
      <c r="M82" s="39"/>
      <c r="N82" s="39"/>
      <c r="O82" s="39"/>
      <c r="P82" s="39"/>
      <c r="Q82" s="40"/>
    </row>
  </sheetData>
  <sheetProtection sheet="1" objects="1" scenarios="1" selectLockedCells="1"/>
  <mergeCells count="55">
    <mergeCell ref="F54:P54"/>
    <mergeCell ref="F55:P55"/>
    <mergeCell ref="F56:P56"/>
    <mergeCell ref="F57:P57"/>
    <mergeCell ref="H79:I80"/>
    <mergeCell ref="E79:F80"/>
    <mergeCell ref="E75:K75"/>
    <mergeCell ref="E69:K69"/>
    <mergeCell ref="E71:K71"/>
    <mergeCell ref="E73:K73"/>
    <mergeCell ref="E32:F32"/>
    <mergeCell ref="G32:I32"/>
    <mergeCell ref="J32:O32"/>
    <mergeCell ref="E33:F33"/>
    <mergeCell ref="G33:I33"/>
    <mergeCell ref="J33:O33"/>
    <mergeCell ref="E34:F34"/>
    <mergeCell ref="G34:I34"/>
    <mergeCell ref="E63:K63"/>
    <mergeCell ref="E65:K65"/>
    <mergeCell ref="E67:K67"/>
    <mergeCell ref="J34:O34"/>
    <mergeCell ref="E35:F35"/>
    <mergeCell ref="G35:I35"/>
    <mergeCell ref="J35:O35"/>
    <mergeCell ref="E40:P40"/>
    <mergeCell ref="E42:P42"/>
    <mergeCell ref="E44:P44"/>
    <mergeCell ref="E46:P46"/>
    <mergeCell ref="L60:P60"/>
    <mergeCell ref="E48:P48"/>
    <mergeCell ref="F53:P53"/>
    <mergeCell ref="E31:F31"/>
    <mergeCell ref="G31:I31"/>
    <mergeCell ref="J31:O31"/>
    <mergeCell ref="E29:F29"/>
    <mergeCell ref="G29:I29"/>
    <mergeCell ref="J29:O29"/>
    <mergeCell ref="E30:F30"/>
    <mergeCell ref="G30:I30"/>
    <mergeCell ref="J30:O30"/>
    <mergeCell ref="E27:F27"/>
    <mergeCell ref="G27:I27"/>
    <mergeCell ref="J27:O27"/>
    <mergeCell ref="E28:F28"/>
    <mergeCell ref="G28:I28"/>
    <mergeCell ref="J28:O28"/>
    <mergeCell ref="O3:P4"/>
    <mergeCell ref="E15:P15"/>
    <mergeCell ref="E19:P19"/>
    <mergeCell ref="E21:P21"/>
    <mergeCell ref="E26:F26"/>
    <mergeCell ref="G26:I26"/>
    <mergeCell ref="J26:O26"/>
    <mergeCell ref="E17:P17"/>
  </mergeCells>
  <conditionalFormatting sqref="L63">
    <cfRule type="containsText" dxfId="251" priority="27" operator="containsText" text="No">
      <formula>NOT(ISERROR(SEARCH("No",L63)))</formula>
    </cfRule>
    <cfRule type="containsText" dxfId="250" priority="28" operator="containsText" text="Yes">
      <formula>NOT(ISERROR(SEARCH("Yes",L63)))</formula>
    </cfRule>
  </conditionalFormatting>
  <conditionalFormatting sqref="M63:P63">
    <cfRule type="containsText" dxfId="249" priority="25" operator="containsText" text="No">
      <formula>NOT(ISERROR(SEARCH("No",M63)))</formula>
    </cfRule>
    <cfRule type="containsText" dxfId="248" priority="26" operator="containsText" text="Yes">
      <formula>NOT(ISERROR(SEARCH("Yes",M63)))</formula>
    </cfRule>
  </conditionalFormatting>
  <conditionalFormatting sqref="L65">
    <cfRule type="containsText" dxfId="247" priority="23" operator="containsText" text="No">
      <formula>NOT(ISERROR(SEARCH("No",L65)))</formula>
    </cfRule>
    <cfRule type="containsText" dxfId="246" priority="24" operator="containsText" text="Yes">
      <formula>NOT(ISERROR(SEARCH("Yes",L65)))</formula>
    </cfRule>
  </conditionalFormatting>
  <conditionalFormatting sqref="M65:P65">
    <cfRule type="containsText" dxfId="245" priority="21" operator="containsText" text="No">
      <formula>NOT(ISERROR(SEARCH("No",M65)))</formula>
    </cfRule>
    <cfRule type="containsText" dxfId="244" priority="22" operator="containsText" text="Yes">
      <formula>NOT(ISERROR(SEARCH("Yes",M65)))</formula>
    </cfRule>
  </conditionalFormatting>
  <conditionalFormatting sqref="L67">
    <cfRule type="containsText" dxfId="243" priority="19" operator="containsText" text="No">
      <formula>NOT(ISERROR(SEARCH("No",L67)))</formula>
    </cfRule>
    <cfRule type="containsText" dxfId="242" priority="20" operator="containsText" text="Yes">
      <formula>NOT(ISERROR(SEARCH("Yes",L67)))</formula>
    </cfRule>
  </conditionalFormatting>
  <conditionalFormatting sqref="M67:P67">
    <cfRule type="containsText" dxfId="241" priority="17" operator="containsText" text="No">
      <formula>NOT(ISERROR(SEARCH("No",M67)))</formula>
    </cfRule>
    <cfRule type="containsText" dxfId="240" priority="18" operator="containsText" text="Yes">
      <formula>NOT(ISERROR(SEARCH("Yes",M67)))</formula>
    </cfRule>
  </conditionalFormatting>
  <conditionalFormatting sqref="L69">
    <cfRule type="containsText" dxfId="239" priority="15" operator="containsText" text="No">
      <formula>NOT(ISERROR(SEARCH("No",L69)))</formula>
    </cfRule>
    <cfRule type="containsText" dxfId="238" priority="16" operator="containsText" text="Yes">
      <formula>NOT(ISERROR(SEARCH("Yes",L69)))</formula>
    </cfRule>
  </conditionalFormatting>
  <conditionalFormatting sqref="M69:P69">
    <cfRule type="containsText" dxfId="237" priority="13" operator="containsText" text="No">
      <formula>NOT(ISERROR(SEARCH("No",M69)))</formula>
    </cfRule>
    <cfRule type="containsText" dxfId="236" priority="14" operator="containsText" text="Yes">
      <formula>NOT(ISERROR(SEARCH("Yes",M69)))</formula>
    </cfRule>
  </conditionalFormatting>
  <conditionalFormatting sqref="L71">
    <cfRule type="containsText" dxfId="235" priority="11" operator="containsText" text="Yes">
      <formula>NOT(ISERROR(SEARCH("Yes",L71)))</formula>
    </cfRule>
    <cfRule type="containsText" dxfId="234" priority="12" operator="containsText" text="No">
      <formula>NOT(ISERROR(SEARCH("No",L71)))</formula>
    </cfRule>
  </conditionalFormatting>
  <conditionalFormatting sqref="M71:P71">
    <cfRule type="containsText" dxfId="233" priority="9" operator="containsText" text="Yes">
      <formula>NOT(ISERROR(SEARCH("Yes",M71)))</formula>
    </cfRule>
    <cfRule type="containsText" dxfId="232" priority="10" operator="containsText" text="No">
      <formula>NOT(ISERROR(SEARCH("No",M71)))</formula>
    </cfRule>
  </conditionalFormatting>
  <conditionalFormatting sqref="L73">
    <cfRule type="containsText" dxfId="231" priority="7" operator="containsText" text="Yes">
      <formula>NOT(ISERROR(SEARCH("Yes",L73)))</formula>
    </cfRule>
    <cfRule type="containsText" dxfId="230" priority="8" operator="containsText" text="No">
      <formula>NOT(ISERROR(SEARCH("No",L73)))</formula>
    </cfRule>
  </conditionalFormatting>
  <conditionalFormatting sqref="M73:P73">
    <cfRule type="containsText" dxfId="229" priority="5" operator="containsText" text="Yes">
      <formula>NOT(ISERROR(SEARCH("Yes",M73)))</formula>
    </cfRule>
    <cfRule type="containsText" dxfId="228" priority="6" operator="containsText" text="No">
      <formula>NOT(ISERROR(SEARCH("No",M73)))</formula>
    </cfRule>
  </conditionalFormatting>
  <conditionalFormatting sqref="L75">
    <cfRule type="containsText" dxfId="227" priority="3" operator="containsText" text="Yes">
      <formula>NOT(ISERROR(SEARCH("Yes",L75)))</formula>
    </cfRule>
    <cfRule type="containsText" dxfId="226" priority="4" operator="containsText" text="No">
      <formula>NOT(ISERROR(SEARCH("No",L75)))</formula>
    </cfRule>
  </conditionalFormatting>
  <conditionalFormatting sqref="M75:P75">
    <cfRule type="containsText" dxfId="225" priority="1" operator="containsText" text="Yes">
      <formula>NOT(ISERROR(SEARCH("Yes",M75)))</formula>
    </cfRule>
    <cfRule type="containsText" dxfId="224" priority="2" operator="containsText" text="No">
      <formula>NOT(ISERROR(SEARCH("No",M75)))</formula>
    </cfRule>
  </conditionalFormatting>
  <dataValidations count="6">
    <dataValidation type="whole" allowBlank="1" showInputMessage="1" showErrorMessage="1" sqref="P26:P35">
      <formula1>1</formula1>
      <formula2>5</formula2>
    </dataValidation>
    <dataValidation allowBlank="1" showInputMessage="1" showErrorMessage="1" promptTitle="Example" prompt="_x000a_Using substantially more air conditioners to cool buildings during heatwave (without including energy efficiency and passive cooling elements)." sqref="E75:K75"/>
    <dataValidation allowBlank="1" showInputMessage="1" showErrorMessage="1" promptTitle="Example" prompt="_x000a_A carbon tax (without a compensation scheme) may unequally disadvantage people with the least capacity to pay it." sqref="E73:K73"/>
    <dataValidation allowBlank="1" showInputMessage="1" showErrorMessage="1" promptTitle="Example" prompt="_x000a_Installing permeable paving in areas (e.g. near childcare centre) where people are prone to tripping." sqref="E71:K71"/>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67:K67"/>
    <dataValidation allowBlank="1" showInputMessage="1" showErrorMessage="1" promptTitle="Example" prompt="_x000a_Installing solar power to ensure power supply during blackouts also reduces power bills and carbon emissions." sqref="E65:K65"/>
  </dataValidations>
  <hyperlinks>
    <hyperlink ref="O3" location="'Asset GN'!A1" display="'Asset GN'!A1"/>
    <hyperlink ref="O3:P4" location="T1_Cover!A1" display="Back to Cover"/>
    <hyperlink ref="E79" location="'Asset GN'!A1" display="'Asset GN'!A1"/>
    <hyperlink ref="E79:F80" location="T2_Capital_DR!A1" display="Back"/>
    <hyperlink ref="H79" location="'Asset GN'!A1" display="'Asset GN'!A1"/>
    <hyperlink ref="H79:I80" location="T4_Summary_Capital!A1" display="Go to Summary"/>
  </hyperlinks>
  <pageMargins left="0.7" right="0.7" top="0.75" bottom="0.75" header="0.3" footer="0.3"/>
  <pageSetup paperSize="9" scale="61" orientation="portrait" horizontalDpi="1200" verticalDpi="1200" r:id="rId1"/>
  <rowBreaks count="1" manualBreakCount="1">
    <brk id="36"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L63:P63 L65:P65 L67:P67 L69:P69 L71:P71 L73:P73 L75:P75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sheetPr>
  <dimension ref="A1:Q83"/>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197</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198</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ht="38.25" customHeight="1" x14ac:dyDescent="0.2">
      <c r="B15" s="80"/>
      <c r="C15" s="15"/>
      <c r="D15" s="50"/>
      <c r="E15" s="89" t="s">
        <v>54</v>
      </c>
      <c r="F15" s="89"/>
      <c r="G15" s="89"/>
      <c r="H15" s="89"/>
      <c r="I15" s="89"/>
      <c r="J15" s="89"/>
      <c r="K15" s="89"/>
      <c r="L15" s="89"/>
      <c r="M15" s="89"/>
      <c r="N15" s="89"/>
      <c r="O15" s="89"/>
      <c r="P15" s="89"/>
      <c r="Q15" s="17"/>
    </row>
    <row r="16" spans="1:17" x14ac:dyDescent="0.2">
      <c r="B16" s="80"/>
      <c r="C16" s="15"/>
      <c r="D16" s="50"/>
      <c r="E16" s="51"/>
      <c r="F16" s="51"/>
      <c r="G16" s="51"/>
      <c r="H16" s="51"/>
      <c r="I16" s="51"/>
      <c r="J16" s="51"/>
      <c r="K16" s="51"/>
      <c r="L16" s="51"/>
      <c r="M16" s="51"/>
      <c r="N16" s="51"/>
      <c r="O16" s="51"/>
      <c r="P16" s="51"/>
      <c r="Q16" s="17"/>
    </row>
    <row r="17" spans="2:17" x14ac:dyDescent="0.2">
      <c r="B17" s="80"/>
      <c r="C17" s="15"/>
      <c r="D17" s="50"/>
      <c r="E17" s="107" t="s">
        <v>55</v>
      </c>
      <c r="F17" s="107"/>
      <c r="G17" s="107"/>
      <c r="H17" s="107"/>
      <c r="I17" s="107"/>
      <c r="J17" s="107"/>
      <c r="K17" s="107"/>
      <c r="L17" s="107"/>
      <c r="M17" s="107"/>
      <c r="N17" s="107"/>
      <c r="O17" s="107"/>
      <c r="P17" s="107"/>
      <c r="Q17" s="17"/>
    </row>
    <row r="18" spans="2:17" x14ac:dyDescent="0.2">
      <c r="B18" s="80"/>
      <c r="C18" s="15"/>
      <c r="D18" s="50"/>
      <c r="E18" s="15"/>
      <c r="F18" s="15"/>
      <c r="G18" s="15"/>
      <c r="H18" s="15"/>
      <c r="I18" s="15"/>
      <c r="J18" s="15"/>
      <c r="K18" s="15"/>
      <c r="L18" s="15"/>
      <c r="M18" s="15"/>
      <c r="N18" s="15"/>
      <c r="O18" s="15"/>
      <c r="P18" s="15"/>
      <c r="Q18" s="17"/>
    </row>
    <row r="19" spans="2:17" x14ac:dyDescent="0.2">
      <c r="B19" s="80"/>
      <c r="C19" s="15"/>
      <c r="D19" s="50"/>
      <c r="E19" s="89" t="s">
        <v>58</v>
      </c>
      <c r="F19" s="89"/>
      <c r="G19" s="89"/>
      <c r="H19" s="89"/>
      <c r="I19" s="89"/>
      <c r="J19" s="89"/>
      <c r="K19" s="89"/>
      <c r="L19" s="89"/>
      <c r="M19" s="89"/>
      <c r="N19" s="89"/>
      <c r="O19" s="89"/>
      <c r="P19" s="89"/>
      <c r="Q19" s="17"/>
    </row>
    <row r="20" spans="2:17" x14ac:dyDescent="0.2">
      <c r="B20" s="80"/>
      <c r="C20" s="15"/>
      <c r="D20" s="50"/>
      <c r="E20" s="15"/>
      <c r="F20" s="15"/>
      <c r="G20" s="15"/>
      <c r="H20" s="15"/>
      <c r="I20" s="15"/>
      <c r="J20" s="15"/>
      <c r="K20" s="15"/>
      <c r="L20" s="15"/>
      <c r="M20" s="15"/>
      <c r="N20" s="15"/>
      <c r="O20" s="15"/>
      <c r="P20" s="15"/>
      <c r="Q20" s="17"/>
    </row>
    <row r="21" spans="2:17" ht="25.5" customHeight="1" x14ac:dyDescent="0.2">
      <c r="B21" s="80"/>
      <c r="C21" s="15"/>
      <c r="D21" s="50"/>
      <c r="E21" s="89" t="s">
        <v>82</v>
      </c>
      <c r="F21" s="89"/>
      <c r="G21" s="89"/>
      <c r="H21" s="89"/>
      <c r="I21" s="89"/>
      <c r="J21" s="89"/>
      <c r="K21" s="89"/>
      <c r="L21" s="89"/>
      <c r="M21" s="89"/>
      <c r="N21" s="89"/>
      <c r="O21" s="89"/>
      <c r="P21" s="89"/>
      <c r="Q21" s="17"/>
    </row>
    <row r="22" spans="2:17" x14ac:dyDescent="0.2">
      <c r="B22" s="80"/>
      <c r="C22" s="15"/>
      <c r="D22" s="50"/>
      <c r="E22" s="15"/>
      <c r="F22" s="15"/>
      <c r="G22" s="15"/>
      <c r="H22" s="15"/>
      <c r="I22" s="15"/>
      <c r="J22" s="15"/>
      <c r="K22" s="15"/>
      <c r="L22" s="15"/>
      <c r="M22" s="15"/>
      <c r="N22" s="15"/>
      <c r="O22" s="15"/>
      <c r="P22" s="15"/>
      <c r="Q22" s="17"/>
    </row>
    <row r="23" spans="2:17" x14ac:dyDescent="0.2">
      <c r="B23" s="80"/>
      <c r="C23" s="15"/>
      <c r="D23" s="50"/>
      <c r="E23" s="15"/>
      <c r="F23" s="15"/>
      <c r="G23" s="15"/>
      <c r="H23" s="15"/>
      <c r="I23" s="15"/>
      <c r="J23" s="15"/>
      <c r="K23" s="15"/>
      <c r="L23" s="15"/>
      <c r="M23" s="15"/>
      <c r="N23" s="15"/>
      <c r="O23" s="15"/>
      <c r="P23" s="15"/>
      <c r="Q23" s="17"/>
    </row>
    <row r="24" spans="2:17" ht="15.75" x14ac:dyDescent="0.25">
      <c r="B24" s="80"/>
      <c r="C24" s="15"/>
      <c r="D24" s="50"/>
      <c r="E24" s="78" t="s">
        <v>56</v>
      </c>
      <c r="F24" s="52"/>
      <c r="G24" s="78" t="s">
        <v>57</v>
      </c>
      <c r="H24" s="52"/>
      <c r="I24" s="52"/>
      <c r="J24" s="78" t="s">
        <v>200</v>
      </c>
      <c r="K24" s="52"/>
      <c r="L24" s="52"/>
      <c r="M24" s="52"/>
      <c r="N24" s="52"/>
      <c r="O24" s="52"/>
      <c r="P24" s="78" t="s">
        <v>67</v>
      </c>
      <c r="Q24" s="17"/>
    </row>
    <row r="25" spans="2:17" ht="5.0999999999999996" customHeight="1" x14ac:dyDescent="0.2">
      <c r="B25" s="80"/>
      <c r="C25" s="15"/>
      <c r="D25" s="50"/>
      <c r="E25" s="15"/>
      <c r="F25" s="15"/>
      <c r="G25" s="15"/>
      <c r="H25" s="15"/>
      <c r="I25" s="15"/>
      <c r="J25" s="15"/>
      <c r="K25" s="15"/>
      <c r="L25" s="15"/>
      <c r="M25" s="15"/>
      <c r="N25" s="15"/>
      <c r="O25" s="15"/>
      <c r="P25" s="15"/>
      <c r="Q25" s="17"/>
    </row>
    <row r="26" spans="2:17" ht="38.25" customHeight="1" x14ac:dyDescent="0.2">
      <c r="B26" s="80"/>
      <c r="C26" s="15"/>
      <c r="D26" s="50">
        <f t="shared" ref="D26:D36" si="0">P26</f>
        <v>0</v>
      </c>
      <c r="E26" s="108" t="s">
        <v>59</v>
      </c>
      <c r="F26" s="108"/>
      <c r="G26" s="108" t="s">
        <v>61</v>
      </c>
      <c r="H26" s="108"/>
      <c r="I26" s="108"/>
      <c r="J26" s="108" t="s">
        <v>64</v>
      </c>
      <c r="K26" s="108"/>
      <c r="L26" s="108"/>
      <c r="M26" s="108"/>
      <c r="N26" s="108"/>
      <c r="O26" s="108"/>
      <c r="P26" s="55"/>
      <c r="Q26" s="17"/>
    </row>
    <row r="27" spans="2:17" ht="38.25" customHeight="1" x14ac:dyDescent="0.2">
      <c r="B27" s="80"/>
      <c r="C27" s="15"/>
      <c r="D27" s="50">
        <f t="shared" si="0"/>
        <v>0</v>
      </c>
      <c r="E27" s="109" t="s">
        <v>59</v>
      </c>
      <c r="F27" s="109"/>
      <c r="G27" s="109" t="s">
        <v>62</v>
      </c>
      <c r="H27" s="109"/>
      <c r="I27" s="109"/>
      <c r="J27" s="109" t="s">
        <v>70</v>
      </c>
      <c r="K27" s="109"/>
      <c r="L27" s="109"/>
      <c r="M27" s="109"/>
      <c r="N27" s="109"/>
      <c r="O27" s="109"/>
      <c r="P27" s="56"/>
      <c r="Q27" s="17"/>
    </row>
    <row r="28" spans="2:17" ht="38.25" customHeight="1" x14ac:dyDescent="0.2">
      <c r="B28" s="80"/>
      <c r="C28" s="15"/>
      <c r="D28" s="50">
        <f t="shared" si="0"/>
        <v>0</v>
      </c>
      <c r="E28" s="108" t="s">
        <v>60</v>
      </c>
      <c r="F28" s="108"/>
      <c r="G28" s="108" t="s">
        <v>63</v>
      </c>
      <c r="H28" s="108"/>
      <c r="I28" s="108"/>
      <c r="J28" s="108" t="s">
        <v>69</v>
      </c>
      <c r="K28" s="108"/>
      <c r="L28" s="108"/>
      <c r="M28" s="108"/>
      <c r="N28" s="108"/>
      <c r="O28" s="108"/>
      <c r="P28" s="55"/>
      <c r="Q28" s="17"/>
    </row>
    <row r="29" spans="2:17" ht="38.25" customHeight="1" x14ac:dyDescent="0.2">
      <c r="B29" s="80"/>
      <c r="C29" s="15"/>
      <c r="D29" s="50">
        <f t="shared" si="0"/>
        <v>0</v>
      </c>
      <c r="E29" s="109" t="s">
        <v>60</v>
      </c>
      <c r="F29" s="109"/>
      <c r="G29" s="109" t="s">
        <v>63</v>
      </c>
      <c r="H29" s="109"/>
      <c r="I29" s="109"/>
      <c r="J29" s="109" t="s">
        <v>68</v>
      </c>
      <c r="K29" s="109"/>
      <c r="L29" s="109"/>
      <c r="M29" s="109"/>
      <c r="N29" s="109"/>
      <c r="O29" s="109"/>
      <c r="P29" s="56"/>
      <c r="Q29" s="17"/>
    </row>
    <row r="30" spans="2:17" ht="38.25" customHeight="1" x14ac:dyDescent="0.2">
      <c r="B30" s="80"/>
      <c r="C30" s="15"/>
      <c r="D30" s="50">
        <f t="shared" si="0"/>
        <v>0</v>
      </c>
      <c r="E30" s="108" t="s">
        <v>60</v>
      </c>
      <c r="F30" s="108"/>
      <c r="G30" s="108" t="s">
        <v>63</v>
      </c>
      <c r="H30" s="108"/>
      <c r="I30" s="108"/>
      <c r="J30" s="108" t="s">
        <v>65</v>
      </c>
      <c r="K30" s="108"/>
      <c r="L30" s="108"/>
      <c r="M30" s="108"/>
      <c r="N30" s="108"/>
      <c r="O30" s="108"/>
      <c r="P30" s="55"/>
      <c r="Q30" s="17"/>
    </row>
    <row r="31" spans="2:17" ht="38.25" customHeight="1" x14ac:dyDescent="0.2">
      <c r="B31" s="80"/>
      <c r="C31" s="15"/>
      <c r="D31" s="50">
        <f t="shared" si="0"/>
        <v>0</v>
      </c>
      <c r="E31" s="109" t="s">
        <v>60</v>
      </c>
      <c r="F31" s="109"/>
      <c r="G31" s="109" t="s">
        <v>63</v>
      </c>
      <c r="H31" s="109"/>
      <c r="I31" s="109"/>
      <c r="J31" s="109" t="s">
        <v>66</v>
      </c>
      <c r="K31" s="109"/>
      <c r="L31" s="109"/>
      <c r="M31" s="109"/>
      <c r="N31" s="109"/>
      <c r="O31" s="109"/>
      <c r="P31" s="56"/>
      <c r="Q31" s="17"/>
    </row>
    <row r="32" spans="2:17" ht="38.25" customHeight="1" x14ac:dyDescent="0.2">
      <c r="B32" s="80"/>
      <c r="C32" s="15"/>
      <c r="D32" s="50">
        <f t="shared" si="0"/>
        <v>0</v>
      </c>
      <c r="E32" s="101" t="s">
        <v>60</v>
      </c>
      <c r="F32" s="103"/>
      <c r="G32" s="101" t="s">
        <v>63</v>
      </c>
      <c r="H32" s="102"/>
      <c r="I32" s="103"/>
      <c r="J32" s="101" t="s">
        <v>71</v>
      </c>
      <c r="K32" s="102"/>
      <c r="L32" s="102"/>
      <c r="M32" s="102"/>
      <c r="N32" s="102"/>
      <c r="O32" s="103"/>
      <c r="P32" s="55"/>
      <c r="Q32" s="17"/>
    </row>
    <row r="33" spans="2:17" ht="38.25" customHeight="1" x14ac:dyDescent="0.2">
      <c r="B33" s="80"/>
      <c r="C33" s="15"/>
      <c r="D33" s="50">
        <f t="shared" si="0"/>
        <v>0</v>
      </c>
      <c r="E33" s="109" t="s">
        <v>186</v>
      </c>
      <c r="F33" s="109"/>
      <c r="G33" s="109" t="s">
        <v>186</v>
      </c>
      <c r="H33" s="109"/>
      <c r="I33" s="109"/>
      <c r="J33" s="109" t="s">
        <v>187</v>
      </c>
      <c r="K33" s="109"/>
      <c r="L33" s="109"/>
      <c r="M33" s="109"/>
      <c r="N33" s="109"/>
      <c r="O33" s="109"/>
      <c r="P33" s="56"/>
      <c r="Q33" s="17"/>
    </row>
    <row r="34" spans="2:17" ht="38.25" customHeight="1" x14ac:dyDescent="0.2">
      <c r="B34" s="80"/>
      <c r="C34" s="15"/>
      <c r="D34" s="50">
        <f t="shared" si="0"/>
        <v>0</v>
      </c>
      <c r="E34" s="108"/>
      <c r="F34" s="108"/>
      <c r="G34" s="108"/>
      <c r="H34" s="108"/>
      <c r="I34" s="108"/>
      <c r="J34" s="108"/>
      <c r="K34" s="108"/>
      <c r="L34" s="108"/>
      <c r="M34" s="108"/>
      <c r="N34" s="108"/>
      <c r="O34" s="108"/>
      <c r="P34" s="55"/>
      <c r="Q34" s="17"/>
    </row>
    <row r="35" spans="2:17" ht="38.25" customHeight="1" x14ac:dyDescent="0.2">
      <c r="B35" s="80"/>
      <c r="C35" s="15"/>
      <c r="D35" s="50">
        <f t="shared" si="0"/>
        <v>0</v>
      </c>
      <c r="E35" s="109"/>
      <c r="F35" s="109"/>
      <c r="G35" s="109"/>
      <c r="H35" s="109"/>
      <c r="I35" s="109"/>
      <c r="J35" s="109"/>
      <c r="K35" s="109"/>
      <c r="L35" s="109"/>
      <c r="M35" s="109"/>
      <c r="N35" s="109"/>
      <c r="O35" s="109"/>
      <c r="P35" s="56"/>
      <c r="Q35" s="17"/>
    </row>
    <row r="36" spans="2:17" ht="38.25" customHeight="1" x14ac:dyDescent="0.2">
      <c r="B36" s="80"/>
      <c r="C36" s="15"/>
      <c r="D36" s="50">
        <f t="shared" si="0"/>
        <v>0</v>
      </c>
      <c r="E36" s="108"/>
      <c r="F36" s="108"/>
      <c r="G36" s="108"/>
      <c r="H36" s="108"/>
      <c r="I36" s="108"/>
      <c r="J36" s="108"/>
      <c r="K36" s="108"/>
      <c r="L36" s="108"/>
      <c r="M36" s="108"/>
      <c r="N36" s="108"/>
      <c r="O36" s="108"/>
      <c r="P36" s="55"/>
      <c r="Q36" s="17"/>
    </row>
    <row r="37" spans="2:17" x14ac:dyDescent="0.2">
      <c r="B37" s="80"/>
      <c r="C37" s="15"/>
      <c r="D37" s="50"/>
      <c r="E37" s="15"/>
      <c r="F37" s="15"/>
      <c r="G37" s="15"/>
      <c r="H37" s="15"/>
      <c r="I37" s="15"/>
      <c r="J37" s="15"/>
      <c r="K37" s="15"/>
      <c r="L37" s="15"/>
      <c r="M37" s="15"/>
      <c r="N37" s="15"/>
      <c r="O37" s="15"/>
      <c r="P37" s="15"/>
      <c r="Q37" s="17"/>
    </row>
    <row r="38" spans="2:17" x14ac:dyDescent="0.2">
      <c r="B38" s="80"/>
      <c r="C38" s="15"/>
      <c r="D38" s="50"/>
      <c r="E38" s="15"/>
      <c r="F38" s="15"/>
      <c r="G38" s="15"/>
      <c r="H38" s="15"/>
      <c r="I38" s="15"/>
      <c r="J38" s="15"/>
      <c r="K38" s="15"/>
      <c r="L38" s="15"/>
      <c r="M38" s="15"/>
      <c r="N38" s="15"/>
      <c r="O38" s="15"/>
      <c r="P38" s="15"/>
      <c r="Q38" s="17"/>
    </row>
    <row r="39" spans="2:17" ht="15.75" x14ac:dyDescent="0.25">
      <c r="B39" s="80"/>
      <c r="C39" s="15"/>
      <c r="D39" s="50"/>
      <c r="E39" s="78" t="s">
        <v>202</v>
      </c>
      <c r="F39" s="15"/>
      <c r="G39" s="15"/>
      <c r="H39" s="15"/>
      <c r="I39" s="15"/>
      <c r="J39" s="15"/>
      <c r="K39" s="15"/>
      <c r="L39" s="15"/>
      <c r="M39" s="15"/>
      <c r="N39" s="15"/>
      <c r="O39" s="15"/>
      <c r="P39" s="15"/>
      <c r="Q39" s="17"/>
    </row>
    <row r="40" spans="2:17" x14ac:dyDescent="0.2">
      <c r="B40" s="80"/>
      <c r="C40" s="15"/>
      <c r="D40" s="50"/>
      <c r="E40" s="15"/>
      <c r="F40" s="15"/>
      <c r="G40" s="15"/>
      <c r="H40" s="15"/>
      <c r="I40" s="15"/>
      <c r="J40" s="15"/>
      <c r="K40" s="15"/>
      <c r="L40" s="15"/>
      <c r="M40" s="15"/>
      <c r="N40" s="15"/>
      <c r="O40" s="15"/>
      <c r="P40" s="15"/>
      <c r="Q40" s="17"/>
    </row>
    <row r="41" spans="2:17" ht="38.25" customHeight="1" x14ac:dyDescent="0.2">
      <c r="B41" s="80"/>
      <c r="C41" s="15"/>
      <c r="D41" s="50"/>
      <c r="E41" s="89" t="s">
        <v>168</v>
      </c>
      <c r="F41" s="89"/>
      <c r="G41" s="89"/>
      <c r="H41" s="89"/>
      <c r="I41" s="89"/>
      <c r="J41" s="89"/>
      <c r="K41" s="89"/>
      <c r="L41" s="89"/>
      <c r="M41" s="89"/>
      <c r="N41" s="89"/>
      <c r="O41" s="89"/>
      <c r="P41" s="89"/>
      <c r="Q41" s="17"/>
    </row>
    <row r="42" spans="2:17" x14ac:dyDescent="0.2">
      <c r="B42" s="80"/>
      <c r="C42" s="15"/>
      <c r="D42" s="50"/>
      <c r="E42" s="66"/>
      <c r="F42" s="66"/>
      <c r="G42" s="66"/>
      <c r="H42" s="66"/>
      <c r="I42" s="66"/>
      <c r="J42" s="66"/>
      <c r="K42" s="66"/>
      <c r="L42" s="66"/>
      <c r="M42" s="66"/>
      <c r="N42" s="66"/>
      <c r="O42" s="66"/>
      <c r="P42" s="66"/>
      <c r="Q42" s="17"/>
    </row>
    <row r="43" spans="2:17" x14ac:dyDescent="0.2">
      <c r="B43" s="80"/>
      <c r="C43" s="15"/>
      <c r="D43" s="50"/>
      <c r="E43" s="89" t="s">
        <v>178</v>
      </c>
      <c r="F43" s="89"/>
      <c r="G43" s="89"/>
      <c r="H43" s="89"/>
      <c r="I43" s="89"/>
      <c r="J43" s="89"/>
      <c r="K43" s="89"/>
      <c r="L43" s="89"/>
      <c r="M43" s="89"/>
      <c r="N43" s="89"/>
      <c r="O43" s="89"/>
      <c r="P43" s="89"/>
      <c r="Q43" s="17"/>
    </row>
    <row r="44" spans="2:17" x14ac:dyDescent="0.2">
      <c r="B44" s="80"/>
      <c r="C44" s="15"/>
      <c r="D44" s="50"/>
      <c r="E44" s="15"/>
      <c r="F44" s="15"/>
      <c r="G44" s="15"/>
      <c r="H44" s="15"/>
      <c r="I44" s="15"/>
      <c r="J44" s="15"/>
      <c r="K44" s="15"/>
      <c r="L44" s="15"/>
      <c r="M44" s="15"/>
      <c r="N44" s="15"/>
      <c r="O44" s="15"/>
      <c r="P44" s="15"/>
      <c r="Q44" s="17"/>
    </row>
    <row r="45" spans="2:17" ht="25.5" customHeight="1" x14ac:dyDescent="0.2">
      <c r="B45" s="80"/>
      <c r="C45" s="15"/>
      <c r="D45" s="50"/>
      <c r="E45" s="89" t="s">
        <v>203</v>
      </c>
      <c r="F45" s="89"/>
      <c r="G45" s="89"/>
      <c r="H45" s="89"/>
      <c r="I45" s="89"/>
      <c r="J45" s="89"/>
      <c r="K45" s="89"/>
      <c r="L45" s="89"/>
      <c r="M45" s="89"/>
      <c r="N45" s="89"/>
      <c r="O45" s="89"/>
      <c r="P45" s="89"/>
      <c r="Q45" s="17"/>
    </row>
    <row r="46" spans="2:17" x14ac:dyDescent="0.2">
      <c r="B46" s="80"/>
      <c r="C46" s="15"/>
      <c r="D46" s="50"/>
      <c r="E46" s="66"/>
      <c r="F46" s="66"/>
      <c r="G46" s="66"/>
      <c r="H46" s="66"/>
      <c r="I46" s="66"/>
      <c r="J46" s="66"/>
      <c r="K46" s="66"/>
      <c r="L46" s="66"/>
      <c r="M46" s="66"/>
      <c r="N46" s="66"/>
      <c r="O46" s="66"/>
      <c r="P46" s="66"/>
      <c r="Q46" s="17"/>
    </row>
    <row r="47" spans="2:17" ht="25.5" customHeight="1" x14ac:dyDescent="0.2">
      <c r="B47" s="80"/>
      <c r="C47" s="15"/>
      <c r="D47" s="50"/>
      <c r="E47" s="112" t="s">
        <v>81</v>
      </c>
      <c r="F47" s="112"/>
      <c r="G47" s="112"/>
      <c r="H47" s="112"/>
      <c r="I47" s="112"/>
      <c r="J47" s="112"/>
      <c r="K47" s="112"/>
      <c r="L47" s="112"/>
      <c r="M47" s="112"/>
      <c r="N47" s="112"/>
      <c r="O47" s="112"/>
      <c r="P47" s="112"/>
      <c r="Q47" s="17"/>
    </row>
    <row r="48" spans="2:17" x14ac:dyDescent="0.2">
      <c r="B48" s="80"/>
      <c r="C48" s="15"/>
      <c r="D48" s="50"/>
      <c r="E48" s="68"/>
      <c r="F48" s="68"/>
      <c r="G48" s="68"/>
      <c r="H48" s="68"/>
      <c r="I48" s="68"/>
      <c r="J48" s="68"/>
      <c r="K48" s="68"/>
      <c r="L48" s="68"/>
      <c r="M48" s="68"/>
      <c r="N48" s="68"/>
      <c r="O48" s="68"/>
      <c r="P48" s="68"/>
      <c r="Q48" s="17"/>
    </row>
    <row r="49" spans="2:17" x14ac:dyDescent="0.2">
      <c r="B49" s="80"/>
      <c r="C49" s="15"/>
      <c r="D49" s="50"/>
      <c r="E49" s="112" t="s">
        <v>235</v>
      </c>
      <c r="F49" s="112"/>
      <c r="G49" s="112"/>
      <c r="H49" s="112"/>
      <c r="I49" s="112"/>
      <c r="J49" s="112"/>
      <c r="K49" s="112"/>
      <c r="L49" s="112"/>
      <c r="M49" s="112"/>
      <c r="N49" s="112"/>
      <c r="O49" s="112"/>
      <c r="P49" s="112"/>
      <c r="Q49" s="17"/>
    </row>
    <row r="50" spans="2:17" x14ac:dyDescent="0.2">
      <c r="B50" s="80"/>
      <c r="C50" s="15"/>
      <c r="D50" s="50"/>
      <c r="E50" s="68"/>
      <c r="F50" s="68"/>
      <c r="G50" s="68"/>
      <c r="H50" s="68"/>
      <c r="I50" s="68"/>
      <c r="J50" s="68"/>
      <c r="K50" s="68"/>
      <c r="L50" s="68"/>
      <c r="M50" s="68"/>
      <c r="N50" s="68"/>
      <c r="O50" s="68"/>
      <c r="P50" s="68"/>
      <c r="Q50" s="17"/>
    </row>
    <row r="51" spans="2:17" x14ac:dyDescent="0.2">
      <c r="B51" s="80"/>
      <c r="C51" s="15"/>
      <c r="D51" s="50"/>
      <c r="E51" s="68"/>
      <c r="F51" s="68"/>
      <c r="G51" s="68"/>
      <c r="H51" s="68"/>
      <c r="I51" s="68"/>
      <c r="J51" s="68"/>
      <c r="K51" s="68"/>
      <c r="L51" s="68"/>
      <c r="M51" s="68"/>
      <c r="N51" s="68"/>
      <c r="O51" s="68"/>
      <c r="P51" s="68"/>
      <c r="Q51" s="17"/>
    </row>
    <row r="52" spans="2:17" ht="15.75" x14ac:dyDescent="0.25">
      <c r="B52" s="80"/>
      <c r="C52" s="15"/>
      <c r="D52" s="15"/>
      <c r="E52" s="78" t="s">
        <v>67</v>
      </c>
      <c r="F52" s="78" t="s">
        <v>201</v>
      </c>
      <c r="G52" s="52"/>
      <c r="H52" s="52"/>
      <c r="I52" s="52"/>
      <c r="J52" s="52"/>
      <c r="K52" s="52"/>
      <c r="L52" s="52"/>
      <c r="M52" s="52"/>
      <c r="N52" s="52"/>
      <c r="O52" s="52"/>
      <c r="P52" s="52"/>
      <c r="Q52" s="17"/>
    </row>
    <row r="53" spans="2:17" ht="5.0999999999999996" customHeight="1" x14ac:dyDescent="0.2">
      <c r="B53" s="80"/>
      <c r="C53" s="15"/>
      <c r="D53" s="15"/>
      <c r="E53" s="15"/>
      <c r="F53" s="15"/>
      <c r="G53" s="15"/>
      <c r="H53" s="15"/>
      <c r="I53" s="15"/>
      <c r="J53" s="15"/>
      <c r="K53" s="15"/>
      <c r="L53" s="15"/>
      <c r="M53" s="15"/>
      <c r="N53" s="15"/>
      <c r="O53" s="15"/>
      <c r="P53" s="15"/>
      <c r="Q53" s="17"/>
    </row>
    <row r="54" spans="2:17" ht="25.5" customHeight="1" x14ac:dyDescent="0.2">
      <c r="B54" s="80"/>
      <c r="C54" s="15"/>
      <c r="D54" s="15"/>
      <c r="E54" s="63">
        <v>1</v>
      </c>
      <c r="F54" s="116" t="str">
        <f>T4_Summary_Capital!$F$52</f>
        <v>Use reflective and/or double glazing and reflective roofing.</v>
      </c>
      <c r="G54" s="117"/>
      <c r="H54" s="117"/>
      <c r="I54" s="117"/>
      <c r="J54" s="117"/>
      <c r="K54" s="117"/>
      <c r="L54" s="117"/>
      <c r="M54" s="117"/>
      <c r="N54" s="117"/>
      <c r="O54" s="117"/>
      <c r="P54" s="118"/>
      <c r="Q54" s="17"/>
    </row>
    <row r="55" spans="2:17" ht="25.5" customHeight="1" x14ac:dyDescent="0.2">
      <c r="B55" s="80"/>
      <c r="C55" s="15"/>
      <c r="D55" s="15"/>
      <c r="E55" s="64">
        <v>2</v>
      </c>
      <c r="F55" s="113" t="str">
        <f>T4_Summary_Capital!$F$53</f>
        <v>Install roof ventilators such as whirlybirds on roof to remove heated air from the roof cavity, lowering temperature in living spaces and reducing reliance on air conditioning.</v>
      </c>
      <c r="G55" s="114"/>
      <c r="H55" s="114"/>
      <c r="I55" s="114"/>
      <c r="J55" s="114"/>
      <c r="K55" s="114"/>
      <c r="L55" s="114"/>
      <c r="M55" s="114"/>
      <c r="N55" s="114"/>
      <c r="O55" s="114"/>
      <c r="P55" s="115"/>
      <c r="Q55" s="17"/>
    </row>
    <row r="56" spans="2:17" ht="25.5" customHeight="1" x14ac:dyDescent="0.2">
      <c r="B56" s="80"/>
      <c r="C56" s="15"/>
      <c r="D56" s="15"/>
      <c r="E56" s="63">
        <v>3</v>
      </c>
      <c r="F56" s="116" t="str">
        <f>T4_Summary_Capital!$F$54</f>
        <v>Include other passive / natural ventilation elements into design  (e.g. construction of building with appropriate orientation to the sun).</v>
      </c>
      <c r="G56" s="117"/>
      <c r="H56" s="117"/>
      <c r="I56" s="117"/>
      <c r="J56" s="117"/>
      <c r="K56" s="117"/>
      <c r="L56" s="117"/>
      <c r="M56" s="117"/>
      <c r="N56" s="117"/>
      <c r="O56" s="117"/>
      <c r="P56" s="118"/>
      <c r="Q56" s="17"/>
    </row>
    <row r="57" spans="2:17" ht="25.5" customHeight="1" x14ac:dyDescent="0.2">
      <c r="B57" s="80"/>
      <c r="C57" s="15"/>
      <c r="D57" s="15"/>
      <c r="E57" s="64">
        <v>4</v>
      </c>
      <c r="F57" s="113" t="str">
        <f>T4_Summary_Capital!$F$55</f>
        <v>Install solar panels and back up battery capable of operating in ‘island mode’.</v>
      </c>
      <c r="G57" s="114"/>
      <c r="H57" s="114"/>
      <c r="I57" s="114"/>
      <c r="J57" s="114"/>
      <c r="K57" s="114"/>
      <c r="L57" s="114"/>
      <c r="M57" s="114"/>
      <c r="N57" s="114"/>
      <c r="O57" s="114"/>
      <c r="P57" s="115"/>
      <c r="Q57" s="17"/>
    </row>
    <row r="58" spans="2:17" ht="25.5" customHeight="1" x14ac:dyDescent="0.2">
      <c r="B58" s="80"/>
      <c r="C58" s="15"/>
      <c r="D58" s="15"/>
      <c r="E58" s="63">
        <v>5</v>
      </c>
      <c r="F58" s="116" t="str">
        <f>T4_Summary_Capital!$F$56</f>
        <v>Raising vulnerable equipment (e.g. service meters) in known flooding hotspots.</v>
      </c>
      <c r="G58" s="117"/>
      <c r="H58" s="117"/>
      <c r="I58" s="117"/>
      <c r="J58" s="117"/>
      <c r="K58" s="117"/>
      <c r="L58" s="117"/>
      <c r="M58" s="117"/>
      <c r="N58" s="117"/>
      <c r="O58" s="117"/>
      <c r="P58" s="118"/>
      <c r="Q58" s="17"/>
    </row>
    <row r="59" spans="2:17" x14ac:dyDescent="0.2">
      <c r="B59" s="80"/>
      <c r="C59" s="15"/>
      <c r="D59" s="50"/>
      <c r="E59" s="51"/>
      <c r="F59" s="51"/>
      <c r="G59" s="51"/>
      <c r="H59" s="51"/>
      <c r="I59" s="51"/>
      <c r="J59" s="51"/>
      <c r="K59" s="51"/>
      <c r="L59" s="51"/>
      <c r="M59" s="51"/>
      <c r="N59" s="51"/>
      <c r="O59" s="51"/>
      <c r="P59" s="51"/>
      <c r="Q59" s="17"/>
    </row>
    <row r="60" spans="2:17" x14ac:dyDescent="0.2">
      <c r="B60" s="80"/>
      <c r="C60" s="15"/>
      <c r="D60" s="50"/>
      <c r="E60" s="15"/>
      <c r="F60" s="15"/>
      <c r="G60" s="15"/>
      <c r="H60" s="15"/>
      <c r="I60" s="15"/>
      <c r="J60" s="15"/>
      <c r="K60" s="15"/>
      <c r="L60" s="15"/>
      <c r="M60" s="15"/>
      <c r="N60" s="15"/>
      <c r="O60" s="15"/>
      <c r="P60" s="15"/>
      <c r="Q60" s="17"/>
    </row>
    <row r="61" spans="2:17" ht="15.75" x14ac:dyDescent="0.25">
      <c r="B61" s="80"/>
      <c r="C61" s="15"/>
      <c r="D61" s="50"/>
      <c r="E61" s="78" t="s">
        <v>204</v>
      </c>
      <c r="F61" s="15"/>
      <c r="G61" s="15"/>
      <c r="H61" s="15"/>
      <c r="I61" s="15"/>
      <c r="J61" s="15"/>
      <c r="K61" s="15"/>
      <c r="L61" s="119" t="s">
        <v>205</v>
      </c>
      <c r="M61" s="119"/>
      <c r="N61" s="119"/>
      <c r="O61" s="119"/>
      <c r="P61" s="119"/>
      <c r="Q61" s="17"/>
    </row>
    <row r="62" spans="2:17" ht="15.75" x14ac:dyDescent="0.25">
      <c r="B62" s="80"/>
      <c r="C62" s="15"/>
      <c r="D62" s="50"/>
      <c r="E62" s="52"/>
      <c r="F62" s="15"/>
      <c r="G62" s="15"/>
      <c r="H62" s="15"/>
      <c r="I62" s="15"/>
      <c r="J62" s="15"/>
      <c r="K62" s="15"/>
      <c r="L62" s="79">
        <v>1</v>
      </c>
      <c r="M62" s="79">
        <v>2</v>
      </c>
      <c r="N62" s="79">
        <v>3</v>
      </c>
      <c r="O62" s="79">
        <v>4</v>
      </c>
      <c r="P62" s="79">
        <v>5</v>
      </c>
      <c r="Q62" s="17"/>
    </row>
    <row r="63" spans="2:17" ht="5.0999999999999996" customHeight="1" x14ac:dyDescent="0.2">
      <c r="B63" s="80"/>
      <c r="C63" s="15"/>
      <c r="D63" s="50"/>
      <c r="E63" s="15"/>
      <c r="F63" s="15"/>
      <c r="G63" s="15"/>
      <c r="H63" s="15"/>
      <c r="I63" s="15"/>
      <c r="J63" s="15"/>
      <c r="K63" s="15"/>
      <c r="L63" s="15"/>
      <c r="M63" s="15"/>
      <c r="N63" s="15"/>
      <c r="O63" s="15"/>
      <c r="P63" s="15"/>
      <c r="Q63" s="17"/>
    </row>
    <row r="64" spans="2:17" ht="25.5" customHeight="1" x14ac:dyDescent="0.2">
      <c r="B64" s="80"/>
      <c r="C64" s="15"/>
      <c r="D64" s="50"/>
      <c r="E64" s="110" t="s">
        <v>159</v>
      </c>
      <c r="F64" s="110"/>
      <c r="G64" s="110"/>
      <c r="H64" s="110"/>
      <c r="I64" s="110"/>
      <c r="J64" s="110"/>
      <c r="K64" s="110"/>
      <c r="L64" s="57"/>
      <c r="M64" s="58"/>
      <c r="N64" s="57"/>
      <c r="O64" s="58"/>
      <c r="P64" s="57"/>
      <c r="Q64" s="17"/>
    </row>
    <row r="65" spans="2:17" ht="5.0999999999999996" customHeight="1" x14ac:dyDescent="0.2">
      <c r="B65" s="80"/>
      <c r="C65" s="15"/>
      <c r="D65" s="50"/>
      <c r="E65" s="15"/>
      <c r="F65" s="15"/>
      <c r="G65" s="15"/>
      <c r="H65" s="15"/>
      <c r="I65" s="15"/>
      <c r="J65" s="15"/>
      <c r="K65" s="15"/>
      <c r="L65" s="15"/>
      <c r="M65" s="15"/>
      <c r="N65" s="15"/>
      <c r="O65" s="15"/>
      <c r="P65" s="15"/>
      <c r="Q65" s="17"/>
    </row>
    <row r="66" spans="2:17" ht="25.5" customHeight="1" x14ac:dyDescent="0.2">
      <c r="B66" s="80"/>
      <c r="C66" s="15"/>
      <c r="D66" s="50"/>
      <c r="E66" s="111" t="s">
        <v>184</v>
      </c>
      <c r="F66" s="110"/>
      <c r="G66" s="110"/>
      <c r="H66" s="110"/>
      <c r="I66" s="110"/>
      <c r="J66" s="110"/>
      <c r="K66" s="110"/>
      <c r="L66" s="57"/>
      <c r="M66" s="58"/>
      <c r="N66" s="57"/>
      <c r="O66" s="58"/>
      <c r="P66" s="57"/>
      <c r="Q66" s="17"/>
    </row>
    <row r="67" spans="2:17" ht="5.0999999999999996" customHeight="1" x14ac:dyDescent="0.2">
      <c r="B67" s="80"/>
      <c r="C67" s="15"/>
      <c r="D67" s="50"/>
      <c r="E67" s="15"/>
      <c r="F67" s="15"/>
      <c r="G67" s="15"/>
      <c r="H67" s="15"/>
      <c r="I67" s="15"/>
      <c r="J67" s="15"/>
      <c r="K67" s="15"/>
      <c r="L67" s="15"/>
      <c r="M67" s="15"/>
      <c r="N67" s="15"/>
      <c r="O67" s="15"/>
      <c r="P67" s="15"/>
      <c r="Q67" s="17"/>
    </row>
    <row r="68" spans="2:17" ht="25.5" customHeight="1" x14ac:dyDescent="0.2">
      <c r="B68" s="80"/>
      <c r="C68" s="15"/>
      <c r="D68" s="50"/>
      <c r="E68" s="111" t="s">
        <v>183</v>
      </c>
      <c r="F68" s="110"/>
      <c r="G68" s="110"/>
      <c r="H68" s="110"/>
      <c r="I68" s="110"/>
      <c r="J68" s="110"/>
      <c r="K68" s="110"/>
      <c r="L68" s="57"/>
      <c r="M68" s="58"/>
      <c r="N68" s="57"/>
      <c r="O68" s="58"/>
      <c r="P68" s="57"/>
      <c r="Q68" s="17"/>
    </row>
    <row r="69" spans="2:17" ht="5.0999999999999996" customHeight="1" x14ac:dyDescent="0.2">
      <c r="B69" s="80"/>
      <c r="C69" s="15"/>
      <c r="D69" s="50"/>
      <c r="E69" s="15"/>
      <c r="F69" s="15"/>
      <c r="G69" s="15"/>
      <c r="H69" s="15"/>
      <c r="I69" s="15"/>
      <c r="J69" s="15"/>
      <c r="K69" s="15"/>
      <c r="L69" s="15"/>
      <c r="M69" s="15"/>
      <c r="N69" s="15"/>
      <c r="O69" s="15"/>
      <c r="P69" s="15"/>
      <c r="Q69" s="17"/>
    </row>
    <row r="70" spans="2:17" ht="25.5" customHeight="1" x14ac:dyDescent="0.2">
      <c r="B70" s="80"/>
      <c r="C70" s="15"/>
      <c r="D70" s="50"/>
      <c r="E70" s="111" t="s">
        <v>185</v>
      </c>
      <c r="F70" s="110"/>
      <c r="G70" s="110"/>
      <c r="H70" s="110"/>
      <c r="I70" s="110"/>
      <c r="J70" s="110"/>
      <c r="K70" s="110"/>
      <c r="L70" s="57"/>
      <c r="M70" s="58"/>
      <c r="N70" s="57"/>
      <c r="O70" s="58"/>
      <c r="P70" s="57"/>
      <c r="Q70" s="17"/>
    </row>
    <row r="71" spans="2:17" ht="5.0999999999999996" customHeight="1" x14ac:dyDescent="0.2">
      <c r="B71" s="80"/>
      <c r="C71" s="15"/>
      <c r="D71" s="50"/>
      <c r="E71" s="15"/>
      <c r="F71" s="15"/>
      <c r="G71" s="15"/>
      <c r="H71" s="15"/>
      <c r="I71" s="15"/>
      <c r="J71" s="15"/>
      <c r="K71" s="15"/>
      <c r="L71" s="15"/>
      <c r="M71" s="15"/>
      <c r="N71" s="15"/>
      <c r="O71" s="15"/>
      <c r="P71" s="15"/>
      <c r="Q71" s="17"/>
    </row>
    <row r="72" spans="2:17" ht="25.5" customHeight="1" x14ac:dyDescent="0.2">
      <c r="B72" s="80"/>
      <c r="C72" s="15"/>
      <c r="D72" s="50"/>
      <c r="E72" s="111" t="s">
        <v>182</v>
      </c>
      <c r="F72" s="110"/>
      <c r="G72" s="110"/>
      <c r="H72" s="110"/>
      <c r="I72" s="110"/>
      <c r="J72" s="110"/>
      <c r="K72" s="110"/>
      <c r="L72" s="57"/>
      <c r="M72" s="58"/>
      <c r="N72" s="57"/>
      <c r="O72" s="58"/>
      <c r="P72" s="57"/>
      <c r="Q72" s="17"/>
    </row>
    <row r="73" spans="2:17" ht="5.0999999999999996" customHeight="1" x14ac:dyDescent="0.2">
      <c r="B73" s="80"/>
      <c r="C73" s="15"/>
      <c r="D73" s="50"/>
      <c r="E73" s="15"/>
      <c r="F73" s="15"/>
      <c r="G73" s="15"/>
      <c r="H73" s="15"/>
      <c r="I73" s="15"/>
      <c r="J73" s="15"/>
      <c r="K73" s="15"/>
      <c r="L73" s="15"/>
      <c r="M73" s="15"/>
      <c r="N73" s="15"/>
      <c r="O73" s="15"/>
      <c r="P73" s="15"/>
      <c r="Q73" s="17"/>
    </row>
    <row r="74" spans="2:17" ht="25.5" customHeight="1" x14ac:dyDescent="0.2">
      <c r="B74" s="80"/>
      <c r="C74" s="15"/>
      <c r="D74" s="50"/>
      <c r="E74" s="111" t="s">
        <v>181</v>
      </c>
      <c r="F74" s="110"/>
      <c r="G74" s="110"/>
      <c r="H74" s="110"/>
      <c r="I74" s="110"/>
      <c r="J74" s="110"/>
      <c r="K74" s="110"/>
      <c r="L74" s="57"/>
      <c r="M74" s="58"/>
      <c r="N74" s="57"/>
      <c r="O74" s="58"/>
      <c r="P74" s="57"/>
      <c r="Q74" s="17"/>
    </row>
    <row r="75" spans="2:17" ht="5.0999999999999996" customHeight="1" x14ac:dyDescent="0.2">
      <c r="B75" s="80"/>
      <c r="C75" s="15"/>
      <c r="D75" s="50"/>
      <c r="E75" s="15"/>
      <c r="F75" s="15"/>
      <c r="G75" s="15"/>
      <c r="H75" s="15"/>
      <c r="I75" s="15"/>
      <c r="J75" s="15"/>
      <c r="K75" s="15"/>
      <c r="L75" s="15"/>
      <c r="M75" s="15"/>
      <c r="N75" s="15"/>
      <c r="O75" s="15"/>
      <c r="P75" s="15"/>
      <c r="Q75" s="17"/>
    </row>
    <row r="76" spans="2:17" ht="25.5" customHeight="1" x14ac:dyDescent="0.2">
      <c r="B76" s="80"/>
      <c r="C76" s="15"/>
      <c r="D76" s="50"/>
      <c r="E76" s="111" t="s">
        <v>180</v>
      </c>
      <c r="F76" s="110"/>
      <c r="G76" s="110"/>
      <c r="H76" s="110"/>
      <c r="I76" s="110"/>
      <c r="J76" s="110"/>
      <c r="K76" s="110"/>
      <c r="L76" s="57"/>
      <c r="M76" s="58"/>
      <c r="N76" s="57"/>
      <c r="O76" s="58"/>
      <c r="P76" s="57"/>
      <c r="Q76" s="17"/>
    </row>
    <row r="77" spans="2:17" x14ac:dyDescent="0.2">
      <c r="B77" s="80"/>
      <c r="C77" s="15"/>
      <c r="D77" s="50"/>
      <c r="E77" s="44" t="s">
        <v>179</v>
      </c>
      <c r="F77" s="15"/>
      <c r="G77" s="15"/>
      <c r="H77" s="15"/>
      <c r="I77" s="15"/>
      <c r="J77" s="15"/>
      <c r="K77" s="15"/>
      <c r="L77" s="15"/>
      <c r="M77" s="15"/>
      <c r="N77" s="15"/>
      <c r="O77" s="15"/>
      <c r="P77" s="15"/>
      <c r="Q77" s="17"/>
    </row>
    <row r="78" spans="2:17" x14ac:dyDescent="0.2">
      <c r="B78" s="80"/>
      <c r="C78" s="15"/>
      <c r="D78" s="50"/>
      <c r="E78" s="15"/>
      <c r="F78" s="15"/>
      <c r="G78" s="15"/>
      <c r="H78" s="15"/>
      <c r="I78" s="15"/>
      <c r="J78" s="15"/>
      <c r="K78" s="15"/>
      <c r="L78" s="15"/>
      <c r="M78" s="15"/>
      <c r="N78" s="15"/>
      <c r="O78" s="15"/>
      <c r="P78" s="15"/>
      <c r="Q78" s="17"/>
    </row>
    <row r="79" spans="2:17" ht="13.5" thickBot="1" x14ac:dyDescent="0.25">
      <c r="B79" s="80"/>
      <c r="C79" s="15"/>
      <c r="D79" s="50"/>
      <c r="E79" s="15"/>
      <c r="F79" s="15"/>
      <c r="G79" s="15"/>
      <c r="H79" s="15"/>
      <c r="I79" s="15"/>
      <c r="J79" s="15"/>
      <c r="K79" s="15"/>
      <c r="L79" s="15"/>
      <c r="M79" s="15"/>
      <c r="N79" s="15"/>
      <c r="O79" s="15"/>
      <c r="P79" s="15"/>
      <c r="Q79" s="17"/>
    </row>
    <row r="80" spans="2:17" ht="12.75" customHeight="1" x14ac:dyDescent="0.2">
      <c r="B80" s="80"/>
      <c r="C80" s="15"/>
      <c r="D80" s="50"/>
      <c r="E80" s="87" t="s">
        <v>156</v>
      </c>
      <c r="F80" s="84"/>
      <c r="G80" s="15"/>
      <c r="H80" s="87" t="s">
        <v>189</v>
      </c>
      <c r="I80" s="84"/>
      <c r="J80" s="15"/>
      <c r="K80" s="15"/>
      <c r="L80" s="15"/>
      <c r="M80" s="15"/>
      <c r="N80" s="15"/>
      <c r="O80" s="15"/>
      <c r="P80" s="15"/>
      <c r="Q80" s="17"/>
    </row>
    <row r="81" spans="2:17" ht="13.5" customHeight="1" thickBot="1" x14ac:dyDescent="0.25">
      <c r="B81" s="80"/>
      <c r="C81" s="15"/>
      <c r="D81" s="50"/>
      <c r="E81" s="88"/>
      <c r="F81" s="86"/>
      <c r="G81" s="15"/>
      <c r="H81" s="88"/>
      <c r="I81" s="86"/>
      <c r="J81" s="15"/>
      <c r="K81" s="15"/>
      <c r="L81" s="15"/>
      <c r="M81" s="15"/>
      <c r="N81" s="15"/>
      <c r="O81" s="15"/>
      <c r="P81" s="15"/>
      <c r="Q81" s="17"/>
    </row>
    <row r="82" spans="2:17" x14ac:dyDescent="0.2">
      <c r="B82" s="80"/>
      <c r="C82" s="15"/>
      <c r="D82" s="50"/>
      <c r="E82" s="35"/>
      <c r="F82" s="35"/>
      <c r="G82" s="35"/>
      <c r="H82" s="35"/>
      <c r="I82" s="35"/>
      <c r="J82" s="35"/>
      <c r="K82" s="35"/>
      <c r="L82" s="35"/>
      <c r="M82" s="35"/>
      <c r="N82" s="35"/>
      <c r="O82" s="35"/>
      <c r="P82" s="35"/>
      <c r="Q82" s="17"/>
    </row>
    <row r="83" spans="2:17" x14ac:dyDescent="0.2">
      <c r="B83" s="82"/>
      <c r="C83" s="39"/>
      <c r="D83" s="54"/>
      <c r="E83" s="39"/>
      <c r="F83" s="39"/>
      <c r="G83" s="39"/>
      <c r="H83" s="39"/>
      <c r="I83" s="39"/>
      <c r="J83" s="39"/>
      <c r="K83" s="39"/>
      <c r="L83" s="39"/>
      <c r="M83" s="39"/>
      <c r="N83" s="39"/>
      <c r="O83" s="39"/>
      <c r="P83" s="39"/>
      <c r="Q83" s="40"/>
    </row>
  </sheetData>
  <sheetProtection sheet="1" objects="1" scenarios="1" selectLockedCells="1"/>
  <mergeCells count="58">
    <mergeCell ref="H80:I81"/>
    <mergeCell ref="E80:F81"/>
    <mergeCell ref="E76:K76"/>
    <mergeCell ref="E33:F33"/>
    <mergeCell ref="G33:I33"/>
    <mergeCell ref="J33:O33"/>
    <mergeCell ref="E34:F34"/>
    <mergeCell ref="G34:I34"/>
    <mergeCell ref="J34:O34"/>
    <mergeCell ref="E35:F35"/>
    <mergeCell ref="G35:I35"/>
    <mergeCell ref="E64:K64"/>
    <mergeCell ref="E66:K66"/>
    <mergeCell ref="E68:K68"/>
    <mergeCell ref="E70:K70"/>
    <mergeCell ref="E72:K72"/>
    <mergeCell ref="J36:O36"/>
    <mergeCell ref="E74:K74"/>
    <mergeCell ref="L61:P61"/>
    <mergeCell ref="E43:P43"/>
    <mergeCell ref="E45:P45"/>
    <mergeCell ref="E47:P47"/>
    <mergeCell ref="E49:P49"/>
    <mergeCell ref="F54:P54"/>
    <mergeCell ref="F55:P55"/>
    <mergeCell ref="F56:P56"/>
    <mergeCell ref="F57:P57"/>
    <mergeCell ref="F58:P58"/>
    <mergeCell ref="E41:P41"/>
    <mergeCell ref="G30:I30"/>
    <mergeCell ref="J30:O30"/>
    <mergeCell ref="E31:F31"/>
    <mergeCell ref="G31:I31"/>
    <mergeCell ref="J31:O31"/>
    <mergeCell ref="J35:O35"/>
    <mergeCell ref="E36:F36"/>
    <mergeCell ref="G36:I36"/>
    <mergeCell ref="E27:F27"/>
    <mergeCell ref="G27:I27"/>
    <mergeCell ref="J27:O27"/>
    <mergeCell ref="E28:F28"/>
    <mergeCell ref="G28:I28"/>
    <mergeCell ref="J28:O28"/>
    <mergeCell ref="J32:O32"/>
    <mergeCell ref="G32:I32"/>
    <mergeCell ref="E32:F32"/>
    <mergeCell ref="E29:F29"/>
    <mergeCell ref="G29:I29"/>
    <mergeCell ref="J29:O29"/>
    <mergeCell ref="E30:F30"/>
    <mergeCell ref="O3:P4"/>
    <mergeCell ref="E15:P15"/>
    <mergeCell ref="E19:P19"/>
    <mergeCell ref="E21:P21"/>
    <mergeCell ref="E26:F26"/>
    <mergeCell ref="G26:I26"/>
    <mergeCell ref="J26:O26"/>
    <mergeCell ref="E17:P17"/>
  </mergeCells>
  <conditionalFormatting sqref="L64">
    <cfRule type="containsText" dxfId="223" priority="27" operator="containsText" text="No">
      <formula>NOT(ISERROR(SEARCH("No",L64)))</formula>
    </cfRule>
    <cfRule type="containsText" dxfId="222" priority="28" operator="containsText" text="Yes">
      <formula>NOT(ISERROR(SEARCH("Yes",L64)))</formula>
    </cfRule>
  </conditionalFormatting>
  <conditionalFormatting sqref="M64:P64">
    <cfRule type="containsText" dxfId="221" priority="25" operator="containsText" text="No">
      <formula>NOT(ISERROR(SEARCH("No",M64)))</formula>
    </cfRule>
    <cfRule type="containsText" dxfId="220" priority="26" operator="containsText" text="Yes">
      <formula>NOT(ISERROR(SEARCH("Yes",M64)))</formula>
    </cfRule>
  </conditionalFormatting>
  <conditionalFormatting sqref="L66">
    <cfRule type="containsText" dxfId="219" priority="23" operator="containsText" text="No">
      <formula>NOT(ISERROR(SEARCH("No",L66)))</formula>
    </cfRule>
    <cfRule type="containsText" dxfId="218" priority="24" operator="containsText" text="Yes">
      <formula>NOT(ISERROR(SEARCH("Yes",L66)))</formula>
    </cfRule>
  </conditionalFormatting>
  <conditionalFormatting sqref="M66:P66">
    <cfRule type="containsText" dxfId="217" priority="21" operator="containsText" text="No">
      <formula>NOT(ISERROR(SEARCH("No",M66)))</formula>
    </cfRule>
    <cfRule type="containsText" dxfId="216" priority="22" operator="containsText" text="Yes">
      <formula>NOT(ISERROR(SEARCH("Yes",M66)))</formula>
    </cfRule>
  </conditionalFormatting>
  <conditionalFormatting sqref="L68">
    <cfRule type="containsText" dxfId="215" priority="19" operator="containsText" text="No">
      <formula>NOT(ISERROR(SEARCH("No",L68)))</formula>
    </cfRule>
    <cfRule type="containsText" dxfId="214" priority="20" operator="containsText" text="Yes">
      <formula>NOT(ISERROR(SEARCH("Yes",L68)))</formula>
    </cfRule>
  </conditionalFormatting>
  <conditionalFormatting sqref="M68:P68">
    <cfRule type="containsText" dxfId="213" priority="17" operator="containsText" text="No">
      <formula>NOT(ISERROR(SEARCH("No",M68)))</formula>
    </cfRule>
    <cfRule type="containsText" dxfId="212" priority="18" operator="containsText" text="Yes">
      <formula>NOT(ISERROR(SEARCH("Yes",M68)))</formula>
    </cfRule>
  </conditionalFormatting>
  <conditionalFormatting sqref="L70">
    <cfRule type="containsText" dxfId="211" priority="15" operator="containsText" text="No">
      <formula>NOT(ISERROR(SEARCH("No",L70)))</formula>
    </cfRule>
    <cfRule type="containsText" dxfId="210" priority="16" operator="containsText" text="Yes">
      <formula>NOT(ISERROR(SEARCH("Yes",L70)))</formula>
    </cfRule>
  </conditionalFormatting>
  <conditionalFormatting sqref="M70:P70">
    <cfRule type="containsText" dxfId="209" priority="13" operator="containsText" text="No">
      <formula>NOT(ISERROR(SEARCH("No",M70)))</formula>
    </cfRule>
    <cfRule type="containsText" dxfId="208" priority="14" operator="containsText" text="Yes">
      <formula>NOT(ISERROR(SEARCH("Yes",M70)))</formula>
    </cfRule>
  </conditionalFormatting>
  <conditionalFormatting sqref="L72">
    <cfRule type="containsText" dxfId="207" priority="11" operator="containsText" text="Yes">
      <formula>NOT(ISERROR(SEARCH("Yes",L72)))</formula>
    </cfRule>
    <cfRule type="containsText" dxfId="206" priority="12" operator="containsText" text="No">
      <formula>NOT(ISERROR(SEARCH("No",L72)))</formula>
    </cfRule>
  </conditionalFormatting>
  <conditionalFormatting sqref="M72:P72">
    <cfRule type="containsText" dxfId="205" priority="9" operator="containsText" text="Yes">
      <formula>NOT(ISERROR(SEARCH("Yes",M72)))</formula>
    </cfRule>
    <cfRule type="containsText" dxfId="204" priority="10" operator="containsText" text="No">
      <formula>NOT(ISERROR(SEARCH("No",M72)))</formula>
    </cfRule>
  </conditionalFormatting>
  <conditionalFormatting sqref="L74">
    <cfRule type="containsText" dxfId="203" priority="7" operator="containsText" text="Yes">
      <formula>NOT(ISERROR(SEARCH("Yes",L74)))</formula>
    </cfRule>
    <cfRule type="containsText" dxfId="202" priority="8" operator="containsText" text="No">
      <formula>NOT(ISERROR(SEARCH("No",L74)))</formula>
    </cfRule>
  </conditionalFormatting>
  <conditionalFormatting sqref="M74:P74">
    <cfRule type="containsText" dxfId="201" priority="5" operator="containsText" text="Yes">
      <formula>NOT(ISERROR(SEARCH("Yes",M74)))</formula>
    </cfRule>
    <cfRule type="containsText" dxfId="200" priority="6" operator="containsText" text="No">
      <formula>NOT(ISERROR(SEARCH("No",M74)))</formula>
    </cfRule>
  </conditionalFormatting>
  <conditionalFormatting sqref="L76">
    <cfRule type="containsText" dxfId="199" priority="3" operator="containsText" text="Yes">
      <formula>NOT(ISERROR(SEARCH("Yes",L76)))</formula>
    </cfRule>
    <cfRule type="containsText" dxfId="198" priority="4" operator="containsText" text="No">
      <formula>NOT(ISERROR(SEARCH("No",L76)))</formula>
    </cfRule>
  </conditionalFormatting>
  <conditionalFormatting sqref="M76:P76">
    <cfRule type="containsText" dxfId="197" priority="1" operator="containsText" text="Yes">
      <formula>NOT(ISERROR(SEARCH("Yes",M76)))</formula>
    </cfRule>
    <cfRule type="containsText" dxfId="196" priority="2" operator="containsText" text="No">
      <formula>NOT(ISERROR(SEARCH("No",M76)))</formula>
    </cfRule>
  </conditionalFormatting>
  <dataValidations count="6">
    <dataValidation type="whole" allowBlank="1" showInputMessage="1" showErrorMessage="1" sqref="P26:P36">
      <formula1>1</formula1>
      <formula2>5</formula2>
    </dataValidation>
    <dataValidation allowBlank="1" showInputMessage="1" showErrorMessage="1" promptTitle="Example" prompt="_x000a_Installing solar power to ensure power supply during blackouts also reduces power bills and carbon emissions." sqref="E66:K66"/>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68:K68"/>
    <dataValidation allowBlank="1" showInputMessage="1" showErrorMessage="1" promptTitle="Example" prompt="_x000a_Installing permeable paving in areas (e.g. near childcare centre) where people are prone to tripping." sqref="E72:K72"/>
    <dataValidation allowBlank="1" showInputMessage="1" showErrorMessage="1" promptTitle="Example" prompt="_x000a_A carbon tax (without a compensation scheme) may unequally disadvantage people with the least capacity to pay it." sqref="E74:K74"/>
    <dataValidation allowBlank="1" showInputMessage="1" showErrorMessage="1" promptTitle="Example" prompt="_x000a_Using substantially more air conditioners to cool buildings during heatwave (without including energy efficiency and passive cooling elements)." sqref="E76:K76"/>
  </dataValidations>
  <hyperlinks>
    <hyperlink ref="O3" location="'Asset GN'!A1" display="'Asset GN'!A1"/>
    <hyperlink ref="O3:P4" location="T1_Cover!A1" display="Back to Cover"/>
    <hyperlink ref="E80" location="'Asset GN'!A1" display="'Asset GN'!A1"/>
    <hyperlink ref="E80:F81" location="T2_Capital_BR!A1" display="Back"/>
    <hyperlink ref="H80" location="'Asset GN'!A1" display="'Asset GN'!A1"/>
    <hyperlink ref="H80:I81" location="T4_Summary_Capital!A1" display="Go to Summary"/>
  </hyperlinks>
  <pageMargins left="0.7" right="0.7" top="0.75" bottom="0.75" header="0.3" footer="0.3"/>
  <pageSetup paperSize="9" scale="59" orientation="portrait" horizontalDpi="1200" verticalDpi="1200" r:id="rId1"/>
  <rowBreaks count="1" manualBreakCount="1">
    <brk id="37"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L64:P64 L66:P66 L68:P68 L70:P70 L72:P72 L74:P74 L76:P76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autoPageBreaks="0"/>
  </sheetPr>
  <dimension ref="A1:Q83"/>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7"/>
      <c r="C2" s="8"/>
      <c r="D2" s="49"/>
      <c r="E2" s="8"/>
      <c r="F2" s="8"/>
      <c r="G2" s="8"/>
      <c r="H2" s="8"/>
      <c r="I2" s="8"/>
      <c r="J2" s="8"/>
      <c r="K2" s="8"/>
      <c r="L2" s="8"/>
      <c r="M2" s="8"/>
      <c r="N2" s="8"/>
      <c r="O2" s="8"/>
      <c r="P2" s="8"/>
      <c r="Q2" s="10"/>
    </row>
    <row r="3" spans="1:17" ht="13.5" customHeight="1" x14ac:dyDescent="0.2">
      <c r="B3" s="14"/>
      <c r="C3" s="15"/>
      <c r="D3" s="50"/>
      <c r="E3" s="15"/>
      <c r="F3" s="15"/>
      <c r="G3" s="15"/>
      <c r="H3" s="15"/>
      <c r="I3" s="15"/>
      <c r="J3" s="15"/>
      <c r="K3" s="15"/>
      <c r="L3" s="15"/>
      <c r="M3" s="15"/>
      <c r="N3" s="15"/>
      <c r="O3" s="87" t="s">
        <v>7</v>
      </c>
      <c r="P3" s="84"/>
      <c r="Q3" s="17"/>
    </row>
    <row r="4" spans="1:17" ht="13.5" thickBot="1" x14ac:dyDescent="0.25">
      <c r="B4" s="14"/>
      <c r="C4" s="15"/>
      <c r="D4" s="50"/>
      <c r="E4" s="15"/>
      <c r="F4" s="15"/>
      <c r="G4" s="15"/>
      <c r="H4" s="15"/>
      <c r="I4" s="15"/>
      <c r="J4" s="15"/>
      <c r="K4" s="15"/>
      <c r="L4" s="15"/>
      <c r="M4" s="15"/>
      <c r="N4" s="15"/>
      <c r="O4" s="88"/>
      <c r="P4" s="86"/>
      <c r="Q4" s="17"/>
    </row>
    <row r="5" spans="1:17" x14ac:dyDescent="0.2">
      <c r="B5" s="14"/>
      <c r="C5" s="15"/>
      <c r="D5" s="50"/>
      <c r="E5" s="15"/>
      <c r="F5" s="15"/>
      <c r="G5" s="15"/>
      <c r="H5" s="15"/>
      <c r="I5" s="15"/>
      <c r="J5" s="15"/>
      <c r="K5" s="15"/>
      <c r="L5" s="15"/>
      <c r="M5" s="15"/>
      <c r="N5" s="15"/>
      <c r="O5" s="15"/>
      <c r="P5" s="15"/>
      <c r="Q5" s="17"/>
    </row>
    <row r="6" spans="1:17" x14ac:dyDescent="0.2">
      <c r="B6" s="14"/>
      <c r="C6" s="15"/>
      <c r="D6" s="50"/>
      <c r="E6" s="15"/>
      <c r="F6" s="15"/>
      <c r="G6" s="15"/>
      <c r="H6" s="15"/>
      <c r="I6" s="15"/>
      <c r="J6" s="15"/>
      <c r="K6" s="15"/>
      <c r="L6" s="15"/>
      <c r="M6" s="15"/>
      <c r="N6" s="15"/>
      <c r="O6" s="15"/>
      <c r="P6" s="15"/>
      <c r="Q6" s="17"/>
    </row>
    <row r="7" spans="1:17" ht="23.25" x14ac:dyDescent="0.35">
      <c r="B7" s="14"/>
      <c r="C7" s="15"/>
      <c r="D7" s="50"/>
      <c r="E7" s="15"/>
      <c r="F7" s="15"/>
      <c r="G7" s="15"/>
      <c r="H7" s="42" t="s">
        <v>197</v>
      </c>
      <c r="I7" s="15"/>
      <c r="J7" s="15"/>
      <c r="K7" s="15"/>
      <c r="L7" s="15"/>
      <c r="M7" s="15"/>
      <c r="N7" s="15"/>
      <c r="O7" s="15"/>
      <c r="P7" s="15"/>
      <c r="Q7" s="17"/>
    </row>
    <row r="8" spans="1:17" x14ac:dyDescent="0.2">
      <c r="B8" s="14"/>
      <c r="C8" s="15"/>
      <c r="D8" s="50"/>
      <c r="E8" s="15"/>
      <c r="F8" s="15"/>
      <c r="G8" s="15"/>
      <c r="H8" s="47"/>
      <c r="I8" s="15"/>
      <c r="J8" s="15"/>
      <c r="K8" s="15"/>
      <c r="L8" s="15"/>
      <c r="M8" s="15"/>
      <c r="N8" s="15"/>
      <c r="O8" s="15"/>
      <c r="P8" s="15"/>
      <c r="Q8" s="17"/>
    </row>
    <row r="9" spans="1:17" x14ac:dyDescent="0.2">
      <c r="B9" s="14"/>
      <c r="C9" s="15"/>
      <c r="D9" s="50"/>
      <c r="E9" s="15"/>
      <c r="F9" s="15"/>
      <c r="G9" s="15"/>
      <c r="H9" s="47"/>
      <c r="I9" s="15"/>
      <c r="J9" s="15"/>
      <c r="K9" s="15"/>
      <c r="L9" s="15"/>
      <c r="M9" s="15"/>
      <c r="N9" s="15"/>
      <c r="O9" s="15"/>
      <c r="P9" s="15"/>
      <c r="Q9" s="17"/>
    </row>
    <row r="10" spans="1:17" x14ac:dyDescent="0.2">
      <c r="B10" s="14"/>
      <c r="C10" s="15"/>
      <c r="D10" s="50"/>
      <c r="E10" s="15"/>
      <c r="F10" s="15"/>
      <c r="G10" s="15"/>
      <c r="H10" s="15"/>
      <c r="I10" s="15"/>
      <c r="J10" s="15"/>
      <c r="K10" s="15"/>
      <c r="L10" s="15"/>
      <c r="M10" s="15"/>
      <c r="N10" s="15"/>
      <c r="O10" s="15"/>
      <c r="P10" s="15"/>
      <c r="Q10" s="17"/>
    </row>
    <row r="11" spans="1:17" x14ac:dyDescent="0.2">
      <c r="B11" s="14"/>
      <c r="C11" s="15"/>
      <c r="D11" s="50"/>
      <c r="E11" s="15"/>
      <c r="F11" s="15"/>
      <c r="G11" s="15"/>
      <c r="H11" s="15"/>
      <c r="I11" s="15"/>
      <c r="J11" s="15"/>
      <c r="K11" s="15"/>
      <c r="L11" s="15"/>
      <c r="M11" s="15"/>
      <c r="N11" s="15"/>
      <c r="O11" s="15"/>
      <c r="P11" s="15"/>
      <c r="Q11" s="17"/>
    </row>
    <row r="12" spans="1:17" x14ac:dyDescent="0.2">
      <c r="B12" s="14"/>
      <c r="C12" s="15"/>
      <c r="D12" s="50"/>
      <c r="E12" s="15"/>
      <c r="F12" s="15"/>
      <c r="G12" s="15"/>
      <c r="H12" s="15"/>
      <c r="I12" s="15"/>
      <c r="J12" s="15"/>
      <c r="K12" s="15"/>
      <c r="L12" s="15"/>
      <c r="M12" s="15"/>
      <c r="N12" s="15"/>
      <c r="O12" s="15"/>
      <c r="P12" s="15"/>
      <c r="Q12" s="17"/>
    </row>
    <row r="13" spans="1:17" ht="15.75" x14ac:dyDescent="0.25">
      <c r="B13" s="14"/>
      <c r="C13" s="15"/>
      <c r="D13" s="50"/>
      <c r="E13" s="43" t="s">
        <v>198</v>
      </c>
      <c r="F13" s="15"/>
      <c r="G13" s="15"/>
      <c r="H13" s="15"/>
      <c r="I13" s="15"/>
      <c r="J13" s="15"/>
      <c r="K13" s="15"/>
      <c r="L13" s="15"/>
      <c r="M13" s="15"/>
      <c r="N13" s="15"/>
      <c r="O13" s="15"/>
      <c r="P13" s="15"/>
      <c r="Q13" s="17"/>
    </row>
    <row r="14" spans="1:17" x14ac:dyDescent="0.2">
      <c r="B14" s="14"/>
      <c r="C14" s="15"/>
      <c r="D14" s="50"/>
      <c r="E14" s="15"/>
      <c r="F14" s="15"/>
      <c r="G14" s="15"/>
      <c r="H14" s="15"/>
      <c r="I14" s="15"/>
      <c r="J14" s="15"/>
      <c r="K14" s="15"/>
      <c r="L14" s="15"/>
      <c r="M14" s="15"/>
      <c r="N14" s="15"/>
      <c r="O14" s="15"/>
      <c r="P14" s="15"/>
      <c r="Q14" s="17"/>
    </row>
    <row r="15" spans="1:17" ht="38.25" customHeight="1" x14ac:dyDescent="0.2">
      <c r="B15" s="14"/>
      <c r="C15" s="15"/>
      <c r="D15" s="50"/>
      <c r="E15" s="89" t="s">
        <v>54</v>
      </c>
      <c r="F15" s="89"/>
      <c r="G15" s="89"/>
      <c r="H15" s="89"/>
      <c r="I15" s="89"/>
      <c r="J15" s="89"/>
      <c r="K15" s="89"/>
      <c r="L15" s="89"/>
      <c r="M15" s="89"/>
      <c r="N15" s="89"/>
      <c r="O15" s="89"/>
      <c r="P15" s="89"/>
      <c r="Q15" s="17"/>
    </row>
    <row r="16" spans="1:17" x14ac:dyDescent="0.2">
      <c r="B16" s="14"/>
      <c r="C16" s="15"/>
      <c r="D16" s="50"/>
      <c r="E16" s="51"/>
      <c r="F16" s="51"/>
      <c r="G16" s="51"/>
      <c r="H16" s="51"/>
      <c r="I16" s="51"/>
      <c r="J16" s="51"/>
      <c r="K16" s="51"/>
      <c r="L16" s="51"/>
      <c r="M16" s="51"/>
      <c r="N16" s="51"/>
      <c r="O16" s="51"/>
      <c r="P16" s="51"/>
      <c r="Q16" s="17"/>
    </row>
    <row r="17" spans="2:17" x14ac:dyDescent="0.2">
      <c r="B17" s="14"/>
      <c r="C17" s="15"/>
      <c r="D17" s="50"/>
      <c r="E17" s="107" t="s">
        <v>55</v>
      </c>
      <c r="F17" s="107"/>
      <c r="G17" s="107"/>
      <c r="H17" s="107"/>
      <c r="I17" s="107"/>
      <c r="J17" s="107"/>
      <c r="K17" s="107"/>
      <c r="L17" s="107"/>
      <c r="M17" s="107"/>
      <c r="N17" s="107"/>
      <c r="O17" s="107"/>
      <c r="P17" s="107"/>
      <c r="Q17" s="17"/>
    </row>
    <row r="18" spans="2:17" x14ac:dyDescent="0.2">
      <c r="B18" s="14"/>
      <c r="C18" s="15"/>
      <c r="D18" s="50"/>
      <c r="E18" s="15"/>
      <c r="F18" s="15"/>
      <c r="G18" s="15"/>
      <c r="H18" s="15"/>
      <c r="I18" s="15"/>
      <c r="J18" s="15"/>
      <c r="K18" s="15"/>
      <c r="L18" s="15"/>
      <c r="M18" s="15"/>
      <c r="N18" s="15"/>
      <c r="O18" s="15"/>
      <c r="P18" s="15"/>
      <c r="Q18" s="17"/>
    </row>
    <row r="19" spans="2:17" x14ac:dyDescent="0.2">
      <c r="B19" s="14"/>
      <c r="C19" s="15"/>
      <c r="D19" s="50"/>
      <c r="E19" s="89" t="s">
        <v>58</v>
      </c>
      <c r="F19" s="89"/>
      <c r="G19" s="89"/>
      <c r="H19" s="89"/>
      <c r="I19" s="89"/>
      <c r="J19" s="89"/>
      <c r="K19" s="89"/>
      <c r="L19" s="89"/>
      <c r="M19" s="89"/>
      <c r="N19" s="89"/>
      <c r="O19" s="89"/>
      <c r="P19" s="89"/>
      <c r="Q19" s="17"/>
    </row>
    <row r="20" spans="2:17" x14ac:dyDescent="0.2">
      <c r="B20" s="14"/>
      <c r="C20" s="15"/>
      <c r="D20" s="50"/>
      <c r="E20" s="15"/>
      <c r="F20" s="15"/>
      <c r="G20" s="15"/>
      <c r="H20" s="15"/>
      <c r="I20" s="15"/>
      <c r="J20" s="15"/>
      <c r="K20" s="15"/>
      <c r="L20" s="15"/>
      <c r="M20" s="15"/>
      <c r="N20" s="15"/>
      <c r="O20" s="15"/>
      <c r="P20" s="15"/>
      <c r="Q20" s="17"/>
    </row>
    <row r="21" spans="2:17" ht="25.5" customHeight="1" x14ac:dyDescent="0.2">
      <c r="B21" s="14"/>
      <c r="C21" s="15"/>
      <c r="D21" s="50"/>
      <c r="E21" s="89" t="s">
        <v>82</v>
      </c>
      <c r="F21" s="89"/>
      <c r="G21" s="89"/>
      <c r="H21" s="89"/>
      <c r="I21" s="89"/>
      <c r="J21" s="89"/>
      <c r="K21" s="89"/>
      <c r="L21" s="89"/>
      <c r="M21" s="89"/>
      <c r="N21" s="89"/>
      <c r="O21" s="89"/>
      <c r="P21" s="89"/>
      <c r="Q21" s="17"/>
    </row>
    <row r="22" spans="2:17" x14ac:dyDescent="0.2">
      <c r="B22" s="14"/>
      <c r="C22" s="15"/>
      <c r="D22" s="50"/>
      <c r="E22" s="15"/>
      <c r="F22" s="15"/>
      <c r="G22" s="15"/>
      <c r="H22" s="15"/>
      <c r="I22" s="15"/>
      <c r="J22" s="15"/>
      <c r="K22" s="15"/>
      <c r="L22" s="15"/>
      <c r="M22" s="15"/>
      <c r="N22" s="15"/>
      <c r="O22" s="15"/>
      <c r="P22" s="15"/>
      <c r="Q22" s="17"/>
    </row>
    <row r="23" spans="2:17" x14ac:dyDescent="0.2">
      <c r="B23" s="14"/>
      <c r="C23" s="15"/>
      <c r="D23" s="50"/>
      <c r="E23" s="15"/>
      <c r="F23" s="15"/>
      <c r="G23" s="15"/>
      <c r="H23" s="15"/>
      <c r="I23" s="15"/>
      <c r="J23" s="15"/>
      <c r="K23" s="15"/>
      <c r="L23" s="15"/>
      <c r="M23" s="15"/>
      <c r="N23" s="15"/>
      <c r="O23" s="15"/>
      <c r="P23" s="15"/>
      <c r="Q23" s="17"/>
    </row>
    <row r="24" spans="2:17" ht="15.75" x14ac:dyDescent="0.25">
      <c r="B24" s="14"/>
      <c r="C24" s="15"/>
      <c r="D24" s="50"/>
      <c r="E24" s="52" t="s">
        <v>56</v>
      </c>
      <c r="F24" s="52"/>
      <c r="G24" s="52" t="s">
        <v>57</v>
      </c>
      <c r="H24" s="52"/>
      <c r="I24" s="52"/>
      <c r="J24" s="52" t="s">
        <v>200</v>
      </c>
      <c r="K24" s="52"/>
      <c r="L24" s="52"/>
      <c r="M24" s="52"/>
      <c r="N24" s="52"/>
      <c r="O24" s="52"/>
      <c r="P24" s="52" t="s">
        <v>67</v>
      </c>
      <c r="Q24" s="17"/>
    </row>
    <row r="25" spans="2:17" ht="5.0999999999999996" customHeight="1" x14ac:dyDescent="0.2">
      <c r="B25" s="14"/>
      <c r="C25" s="15"/>
      <c r="D25" s="50"/>
      <c r="E25" s="15"/>
      <c r="F25" s="15"/>
      <c r="G25" s="15"/>
      <c r="H25" s="15"/>
      <c r="I25" s="15"/>
      <c r="J25" s="15"/>
      <c r="K25" s="15"/>
      <c r="L25" s="15"/>
      <c r="M25" s="15"/>
      <c r="N25" s="15"/>
      <c r="O25" s="15"/>
      <c r="P25" s="15"/>
      <c r="Q25" s="17"/>
    </row>
    <row r="26" spans="2:17" ht="38.25" customHeight="1" x14ac:dyDescent="0.2">
      <c r="B26" s="14"/>
      <c r="C26" s="15"/>
      <c r="D26" s="50">
        <f t="shared" ref="D26:D36" si="0">P26</f>
        <v>0</v>
      </c>
      <c r="E26" s="108" t="s">
        <v>59</v>
      </c>
      <c r="F26" s="108"/>
      <c r="G26" s="108" t="s">
        <v>61</v>
      </c>
      <c r="H26" s="108"/>
      <c r="I26" s="108"/>
      <c r="J26" s="108" t="s">
        <v>64</v>
      </c>
      <c r="K26" s="108"/>
      <c r="L26" s="108"/>
      <c r="M26" s="108"/>
      <c r="N26" s="108"/>
      <c r="O26" s="108"/>
      <c r="P26" s="55"/>
      <c r="Q26" s="17"/>
    </row>
    <row r="27" spans="2:17" ht="38.25" customHeight="1" x14ac:dyDescent="0.2">
      <c r="B27" s="14"/>
      <c r="C27" s="15"/>
      <c r="D27" s="50">
        <f t="shared" si="0"/>
        <v>0</v>
      </c>
      <c r="E27" s="109" t="s">
        <v>59</v>
      </c>
      <c r="F27" s="109"/>
      <c r="G27" s="109" t="s">
        <v>62</v>
      </c>
      <c r="H27" s="109"/>
      <c r="I27" s="109"/>
      <c r="J27" s="109" t="s">
        <v>70</v>
      </c>
      <c r="K27" s="109"/>
      <c r="L27" s="109"/>
      <c r="M27" s="109"/>
      <c r="N27" s="109"/>
      <c r="O27" s="109"/>
      <c r="P27" s="56"/>
      <c r="Q27" s="17"/>
    </row>
    <row r="28" spans="2:17" ht="38.25" customHeight="1" x14ac:dyDescent="0.2">
      <c r="B28" s="14"/>
      <c r="C28" s="15"/>
      <c r="D28" s="50">
        <f t="shared" si="0"/>
        <v>0</v>
      </c>
      <c r="E28" s="108" t="s">
        <v>60</v>
      </c>
      <c r="F28" s="108"/>
      <c r="G28" s="108" t="s">
        <v>63</v>
      </c>
      <c r="H28" s="108"/>
      <c r="I28" s="108"/>
      <c r="J28" s="108" t="s">
        <v>69</v>
      </c>
      <c r="K28" s="108"/>
      <c r="L28" s="108"/>
      <c r="M28" s="108"/>
      <c r="N28" s="108"/>
      <c r="O28" s="108"/>
      <c r="P28" s="55"/>
      <c r="Q28" s="17"/>
    </row>
    <row r="29" spans="2:17" ht="38.25" customHeight="1" x14ac:dyDescent="0.2">
      <c r="B29" s="14"/>
      <c r="C29" s="15"/>
      <c r="D29" s="50">
        <f t="shared" si="0"/>
        <v>0</v>
      </c>
      <c r="E29" s="109" t="s">
        <v>60</v>
      </c>
      <c r="F29" s="109"/>
      <c r="G29" s="109" t="s">
        <v>63</v>
      </c>
      <c r="H29" s="109"/>
      <c r="I29" s="109"/>
      <c r="J29" s="109" t="s">
        <v>68</v>
      </c>
      <c r="K29" s="109"/>
      <c r="L29" s="109"/>
      <c r="M29" s="109"/>
      <c r="N29" s="109"/>
      <c r="O29" s="109"/>
      <c r="P29" s="56"/>
      <c r="Q29" s="17"/>
    </row>
    <row r="30" spans="2:17" ht="38.25" customHeight="1" x14ac:dyDescent="0.2">
      <c r="B30" s="14"/>
      <c r="C30" s="15"/>
      <c r="D30" s="50">
        <f t="shared" si="0"/>
        <v>0</v>
      </c>
      <c r="E30" s="108" t="s">
        <v>60</v>
      </c>
      <c r="F30" s="108"/>
      <c r="G30" s="108" t="s">
        <v>63</v>
      </c>
      <c r="H30" s="108"/>
      <c r="I30" s="108"/>
      <c r="J30" s="108" t="s">
        <v>65</v>
      </c>
      <c r="K30" s="108"/>
      <c r="L30" s="108"/>
      <c r="M30" s="108"/>
      <c r="N30" s="108"/>
      <c r="O30" s="108"/>
      <c r="P30" s="55"/>
      <c r="Q30" s="17"/>
    </row>
    <row r="31" spans="2:17" ht="38.25" customHeight="1" x14ac:dyDescent="0.2">
      <c r="B31" s="14"/>
      <c r="C31" s="15"/>
      <c r="D31" s="50">
        <f t="shared" si="0"/>
        <v>0</v>
      </c>
      <c r="E31" s="109" t="s">
        <v>60</v>
      </c>
      <c r="F31" s="109"/>
      <c r="G31" s="109" t="s">
        <v>63</v>
      </c>
      <c r="H31" s="109"/>
      <c r="I31" s="109"/>
      <c r="J31" s="109" t="s">
        <v>66</v>
      </c>
      <c r="K31" s="109"/>
      <c r="L31" s="109"/>
      <c r="M31" s="109"/>
      <c r="N31" s="109"/>
      <c r="O31" s="109"/>
      <c r="P31" s="56"/>
      <c r="Q31" s="17"/>
    </row>
    <row r="32" spans="2:17" ht="38.25" customHeight="1" x14ac:dyDescent="0.2">
      <c r="B32" s="14"/>
      <c r="C32" s="15"/>
      <c r="D32" s="50">
        <f t="shared" si="0"/>
        <v>0</v>
      </c>
      <c r="E32" s="108" t="s">
        <v>60</v>
      </c>
      <c r="F32" s="108"/>
      <c r="G32" s="108" t="s">
        <v>63</v>
      </c>
      <c r="H32" s="108"/>
      <c r="I32" s="108"/>
      <c r="J32" s="108" t="s">
        <v>71</v>
      </c>
      <c r="K32" s="108"/>
      <c r="L32" s="108"/>
      <c r="M32" s="108"/>
      <c r="N32" s="108"/>
      <c r="O32" s="108"/>
      <c r="P32" s="55"/>
      <c r="Q32" s="17"/>
    </row>
    <row r="33" spans="2:17" ht="38.25" customHeight="1" x14ac:dyDescent="0.2">
      <c r="B33" s="14"/>
      <c r="C33" s="15"/>
      <c r="D33" s="50">
        <f t="shared" si="0"/>
        <v>0</v>
      </c>
      <c r="E33" s="104" t="s">
        <v>186</v>
      </c>
      <c r="F33" s="106"/>
      <c r="G33" s="104" t="s">
        <v>186</v>
      </c>
      <c r="H33" s="105"/>
      <c r="I33" s="106"/>
      <c r="J33" s="104" t="s">
        <v>187</v>
      </c>
      <c r="K33" s="105"/>
      <c r="L33" s="105"/>
      <c r="M33" s="105"/>
      <c r="N33" s="105"/>
      <c r="O33" s="106"/>
      <c r="P33" s="56"/>
      <c r="Q33" s="17"/>
    </row>
    <row r="34" spans="2:17" ht="38.25" customHeight="1" x14ac:dyDescent="0.2">
      <c r="B34" s="14"/>
      <c r="C34" s="15"/>
      <c r="D34" s="50">
        <f t="shared" si="0"/>
        <v>0</v>
      </c>
      <c r="E34" s="101"/>
      <c r="F34" s="103"/>
      <c r="G34" s="101"/>
      <c r="H34" s="102"/>
      <c r="I34" s="103"/>
      <c r="J34" s="101"/>
      <c r="K34" s="102"/>
      <c r="L34" s="102"/>
      <c r="M34" s="102"/>
      <c r="N34" s="102"/>
      <c r="O34" s="103"/>
      <c r="P34" s="55"/>
      <c r="Q34" s="17"/>
    </row>
    <row r="35" spans="2:17" ht="38.25" customHeight="1" x14ac:dyDescent="0.2">
      <c r="B35" s="14"/>
      <c r="C35" s="15"/>
      <c r="D35" s="50">
        <f t="shared" si="0"/>
        <v>0</v>
      </c>
      <c r="E35" s="104"/>
      <c r="F35" s="106"/>
      <c r="G35" s="104"/>
      <c r="H35" s="105"/>
      <c r="I35" s="106"/>
      <c r="J35" s="104"/>
      <c r="K35" s="105"/>
      <c r="L35" s="105"/>
      <c r="M35" s="105"/>
      <c r="N35" s="105"/>
      <c r="O35" s="106"/>
      <c r="P35" s="56"/>
      <c r="Q35" s="17"/>
    </row>
    <row r="36" spans="2:17" ht="38.25" customHeight="1" x14ac:dyDescent="0.2">
      <c r="B36" s="14"/>
      <c r="C36" s="15"/>
      <c r="D36" s="50">
        <f t="shared" si="0"/>
        <v>0</v>
      </c>
      <c r="E36" s="101"/>
      <c r="F36" s="103"/>
      <c r="G36" s="101"/>
      <c r="H36" s="102"/>
      <c r="I36" s="103"/>
      <c r="J36" s="101"/>
      <c r="K36" s="102"/>
      <c r="L36" s="102"/>
      <c r="M36" s="102"/>
      <c r="N36" s="102"/>
      <c r="O36" s="103"/>
      <c r="P36" s="55"/>
      <c r="Q36" s="17"/>
    </row>
    <row r="37" spans="2:17" x14ac:dyDescent="0.2">
      <c r="B37" s="14"/>
      <c r="C37" s="15"/>
      <c r="D37" s="50"/>
      <c r="E37" s="15"/>
      <c r="F37" s="15"/>
      <c r="G37" s="15"/>
      <c r="H37" s="15"/>
      <c r="I37" s="15"/>
      <c r="J37" s="15"/>
      <c r="K37" s="15"/>
      <c r="L37" s="15"/>
      <c r="M37" s="15"/>
      <c r="N37" s="15"/>
      <c r="O37" s="15"/>
      <c r="P37" s="15"/>
      <c r="Q37" s="17"/>
    </row>
    <row r="38" spans="2:17" x14ac:dyDescent="0.2">
      <c r="B38" s="14"/>
      <c r="C38" s="15"/>
      <c r="D38" s="50"/>
      <c r="E38" s="15"/>
      <c r="F38" s="15"/>
      <c r="G38" s="15"/>
      <c r="H38" s="15"/>
      <c r="I38" s="15"/>
      <c r="J38" s="15"/>
      <c r="K38" s="15"/>
      <c r="L38" s="15"/>
      <c r="M38" s="15"/>
      <c r="N38" s="15"/>
      <c r="O38" s="15"/>
      <c r="P38" s="15"/>
      <c r="Q38" s="17"/>
    </row>
    <row r="39" spans="2:17" ht="15.75" x14ac:dyDescent="0.25">
      <c r="B39" s="14"/>
      <c r="C39" s="15"/>
      <c r="D39" s="50"/>
      <c r="E39" s="43" t="s">
        <v>202</v>
      </c>
      <c r="F39" s="15"/>
      <c r="G39" s="15"/>
      <c r="H39" s="15"/>
      <c r="I39" s="15"/>
      <c r="J39" s="15"/>
      <c r="K39" s="15"/>
      <c r="L39" s="15"/>
      <c r="M39" s="15"/>
      <c r="N39" s="15"/>
      <c r="O39" s="15"/>
      <c r="P39" s="15"/>
      <c r="Q39" s="17"/>
    </row>
    <row r="40" spans="2:17" x14ac:dyDescent="0.2">
      <c r="B40" s="14"/>
      <c r="C40" s="15"/>
      <c r="D40" s="50"/>
      <c r="E40" s="15"/>
      <c r="F40" s="15"/>
      <c r="G40" s="15"/>
      <c r="H40" s="15"/>
      <c r="I40" s="15"/>
      <c r="J40" s="15"/>
      <c r="K40" s="15"/>
      <c r="L40" s="15"/>
      <c r="M40" s="15"/>
      <c r="N40" s="15"/>
      <c r="O40" s="15"/>
      <c r="P40" s="15"/>
      <c r="Q40" s="17"/>
    </row>
    <row r="41" spans="2:17" ht="38.25" customHeight="1" x14ac:dyDescent="0.2">
      <c r="B41" s="14"/>
      <c r="C41" s="15"/>
      <c r="D41" s="50"/>
      <c r="E41" s="89" t="s">
        <v>168</v>
      </c>
      <c r="F41" s="89"/>
      <c r="G41" s="89"/>
      <c r="H41" s="89"/>
      <c r="I41" s="89"/>
      <c r="J41" s="89"/>
      <c r="K41" s="89"/>
      <c r="L41" s="89"/>
      <c r="M41" s="89"/>
      <c r="N41" s="89"/>
      <c r="O41" s="89"/>
      <c r="P41" s="89"/>
      <c r="Q41" s="17"/>
    </row>
    <row r="42" spans="2:17" x14ac:dyDescent="0.2">
      <c r="B42" s="14"/>
      <c r="C42" s="15"/>
      <c r="D42" s="50"/>
      <c r="E42" s="66"/>
      <c r="F42" s="66"/>
      <c r="G42" s="66"/>
      <c r="H42" s="66"/>
      <c r="I42" s="66"/>
      <c r="J42" s="66"/>
      <c r="K42" s="66"/>
      <c r="L42" s="66"/>
      <c r="M42" s="66"/>
      <c r="N42" s="66"/>
      <c r="O42" s="66"/>
      <c r="P42" s="66"/>
      <c r="Q42" s="17"/>
    </row>
    <row r="43" spans="2:17" x14ac:dyDescent="0.2">
      <c r="B43" s="14"/>
      <c r="C43" s="15"/>
      <c r="D43" s="50"/>
      <c r="E43" s="89" t="s">
        <v>178</v>
      </c>
      <c r="F43" s="89"/>
      <c r="G43" s="89"/>
      <c r="H43" s="89"/>
      <c r="I43" s="89"/>
      <c r="J43" s="89"/>
      <c r="K43" s="89"/>
      <c r="L43" s="89"/>
      <c r="M43" s="89"/>
      <c r="N43" s="89"/>
      <c r="O43" s="89"/>
      <c r="P43" s="89"/>
      <c r="Q43" s="17"/>
    </row>
    <row r="44" spans="2:17" x14ac:dyDescent="0.2">
      <c r="B44" s="14"/>
      <c r="C44" s="15"/>
      <c r="D44" s="50"/>
      <c r="E44" s="15"/>
      <c r="F44" s="15"/>
      <c r="G44" s="15"/>
      <c r="H44" s="15"/>
      <c r="I44" s="15"/>
      <c r="J44" s="15"/>
      <c r="K44" s="15"/>
      <c r="L44" s="15"/>
      <c r="M44" s="15"/>
      <c r="N44" s="15"/>
      <c r="O44" s="15"/>
      <c r="P44" s="15"/>
      <c r="Q44" s="17"/>
    </row>
    <row r="45" spans="2:17" ht="25.5" customHeight="1" x14ac:dyDescent="0.2">
      <c r="B45" s="14"/>
      <c r="C45" s="15"/>
      <c r="D45" s="50"/>
      <c r="E45" s="89" t="s">
        <v>203</v>
      </c>
      <c r="F45" s="89"/>
      <c r="G45" s="89"/>
      <c r="H45" s="89"/>
      <c r="I45" s="89"/>
      <c r="J45" s="89"/>
      <c r="K45" s="89"/>
      <c r="L45" s="89"/>
      <c r="M45" s="89"/>
      <c r="N45" s="89"/>
      <c r="O45" s="89"/>
      <c r="P45" s="89"/>
      <c r="Q45" s="17"/>
    </row>
    <row r="46" spans="2:17" x14ac:dyDescent="0.2">
      <c r="B46" s="14"/>
      <c r="C46" s="15"/>
      <c r="D46" s="50"/>
      <c r="E46" s="66"/>
      <c r="F46" s="66"/>
      <c r="G46" s="66"/>
      <c r="H46" s="66"/>
      <c r="I46" s="66"/>
      <c r="J46" s="66"/>
      <c r="K46" s="66"/>
      <c r="L46" s="66"/>
      <c r="M46" s="66"/>
      <c r="N46" s="66"/>
      <c r="O46" s="66"/>
      <c r="P46" s="66"/>
      <c r="Q46" s="17"/>
    </row>
    <row r="47" spans="2:17" ht="25.5" customHeight="1" x14ac:dyDescent="0.2">
      <c r="B47" s="14"/>
      <c r="C47" s="15"/>
      <c r="D47" s="50"/>
      <c r="E47" s="112" t="s">
        <v>81</v>
      </c>
      <c r="F47" s="112"/>
      <c r="G47" s="112"/>
      <c r="H47" s="112"/>
      <c r="I47" s="112"/>
      <c r="J47" s="112"/>
      <c r="K47" s="112"/>
      <c r="L47" s="112"/>
      <c r="M47" s="112"/>
      <c r="N47" s="112"/>
      <c r="O47" s="112"/>
      <c r="P47" s="112"/>
      <c r="Q47" s="17"/>
    </row>
    <row r="48" spans="2:17" x14ac:dyDescent="0.2">
      <c r="B48" s="14"/>
      <c r="C48" s="15"/>
      <c r="D48" s="50"/>
      <c r="E48" s="68"/>
      <c r="F48" s="68"/>
      <c r="G48" s="68"/>
      <c r="H48" s="68"/>
      <c r="I48" s="68"/>
      <c r="J48" s="68"/>
      <c r="K48" s="68"/>
      <c r="L48" s="68"/>
      <c r="M48" s="68"/>
      <c r="N48" s="68"/>
      <c r="O48" s="68"/>
      <c r="P48" s="68"/>
      <c r="Q48" s="17"/>
    </row>
    <row r="49" spans="2:17" x14ac:dyDescent="0.2">
      <c r="B49" s="14"/>
      <c r="C49" s="15"/>
      <c r="D49" s="50"/>
      <c r="E49" s="112" t="s">
        <v>235</v>
      </c>
      <c r="F49" s="112"/>
      <c r="G49" s="112"/>
      <c r="H49" s="112"/>
      <c r="I49" s="112"/>
      <c r="J49" s="112"/>
      <c r="K49" s="112"/>
      <c r="L49" s="112"/>
      <c r="M49" s="112"/>
      <c r="N49" s="112"/>
      <c r="O49" s="112"/>
      <c r="P49" s="112"/>
      <c r="Q49" s="17"/>
    </row>
    <row r="50" spans="2:17" x14ac:dyDescent="0.2">
      <c r="B50" s="14"/>
      <c r="C50" s="15"/>
      <c r="D50" s="50"/>
      <c r="E50" s="68"/>
      <c r="F50" s="68"/>
      <c r="G50" s="68"/>
      <c r="H50" s="68"/>
      <c r="I50" s="68"/>
      <c r="J50" s="68"/>
      <c r="K50" s="68"/>
      <c r="L50" s="68"/>
      <c r="M50" s="68"/>
      <c r="N50" s="68"/>
      <c r="O50" s="68"/>
      <c r="P50" s="68"/>
      <c r="Q50" s="17"/>
    </row>
    <row r="51" spans="2:17" x14ac:dyDescent="0.2">
      <c r="B51" s="14"/>
      <c r="C51" s="15"/>
      <c r="D51" s="50"/>
      <c r="E51" s="68"/>
      <c r="F51" s="68"/>
      <c r="G51" s="68"/>
      <c r="H51" s="68"/>
      <c r="I51" s="68"/>
      <c r="J51" s="68"/>
      <c r="K51" s="68"/>
      <c r="L51" s="68"/>
      <c r="M51" s="68"/>
      <c r="N51" s="68"/>
      <c r="O51" s="68"/>
      <c r="P51" s="68"/>
      <c r="Q51" s="17"/>
    </row>
    <row r="52" spans="2:17" ht="15.75" x14ac:dyDescent="0.25">
      <c r="B52" s="14"/>
      <c r="C52" s="15"/>
      <c r="D52" s="15"/>
      <c r="E52" s="52" t="s">
        <v>67</v>
      </c>
      <c r="F52" s="52" t="s">
        <v>201</v>
      </c>
      <c r="G52" s="52"/>
      <c r="H52" s="52"/>
      <c r="I52" s="52"/>
      <c r="J52" s="52"/>
      <c r="K52" s="52"/>
      <c r="L52" s="52"/>
      <c r="M52" s="52"/>
      <c r="N52" s="52"/>
      <c r="O52" s="52"/>
      <c r="P52" s="52"/>
      <c r="Q52" s="17"/>
    </row>
    <row r="53" spans="2:17" ht="5.0999999999999996" customHeight="1" x14ac:dyDescent="0.2">
      <c r="B53" s="14"/>
      <c r="C53" s="15"/>
      <c r="D53" s="15"/>
      <c r="E53" s="15"/>
      <c r="F53" s="15"/>
      <c r="G53" s="15"/>
      <c r="H53" s="15"/>
      <c r="I53" s="15"/>
      <c r="J53" s="15"/>
      <c r="K53" s="15"/>
      <c r="L53" s="15"/>
      <c r="M53" s="15"/>
      <c r="N53" s="15"/>
      <c r="O53" s="15"/>
      <c r="P53" s="15"/>
      <c r="Q53" s="17"/>
    </row>
    <row r="54" spans="2:17" ht="25.5" customHeight="1" x14ac:dyDescent="0.2">
      <c r="B54" s="14"/>
      <c r="C54" s="15"/>
      <c r="D54" s="15"/>
      <c r="E54" s="63">
        <v>1</v>
      </c>
      <c r="F54" s="116" t="str">
        <f>T4_Summary_Capital!$F$52</f>
        <v>Use reflective and/or double glazing and reflective roofing.</v>
      </c>
      <c r="G54" s="117"/>
      <c r="H54" s="117"/>
      <c r="I54" s="117"/>
      <c r="J54" s="117"/>
      <c r="K54" s="117"/>
      <c r="L54" s="117"/>
      <c r="M54" s="117"/>
      <c r="N54" s="117"/>
      <c r="O54" s="117"/>
      <c r="P54" s="118"/>
      <c r="Q54" s="17"/>
    </row>
    <row r="55" spans="2:17" ht="25.5" customHeight="1" x14ac:dyDescent="0.2">
      <c r="B55" s="14"/>
      <c r="C55" s="15"/>
      <c r="D55" s="15"/>
      <c r="E55" s="64">
        <v>2</v>
      </c>
      <c r="F55" s="113" t="str">
        <f>T4_Summary_Capital!$F$53</f>
        <v>Install roof ventilators such as whirlybirds on roof to remove heated air from the roof cavity, lowering temperature in living spaces and reducing reliance on air conditioning.</v>
      </c>
      <c r="G55" s="114"/>
      <c r="H55" s="114"/>
      <c r="I55" s="114"/>
      <c r="J55" s="114"/>
      <c r="K55" s="114"/>
      <c r="L55" s="114"/>
      <c r="M55" s="114"/>
      <c r="N55" s="114"/>
      <c r="O55" s="114"/>
      <c r="P55" s="115"/>
      <c r="Q55" s="17"/>
    </row>
    <row r="56" spans="2:17" ht="25.5" customHeight="1" x14ac:dyDescent="0.2">
      <c r="B56" s="14"/>
      <c r="C56" s="15"/>
      <c r="D56" s="15"/>
      <c r="E56" s="63">
        <v>3</v>
      </c>
      <c r="F56" s="116" t="str">
        <f>T4_Summary_Capital!$F$54</f>
        <v>Include other passive / natural ventilation elements into design  (e.g. construction of building with appropriate orientation to the sun).</v>
      </c>
      <c r="G56" s="117"/>
      <c r="H56" s="117"/>
      <c r="I56" s="117"/>
      <c r="J56" s="117"/>
      <c r="K56" s="117"/>
      <c r="L56" s="117"/>
      <c r="M56" s="117"/>
      <c r="N56" s="117"/>
      <c r="O56" s="117"/>
      <c r="P56" s="118"/>
      <c r="Q56" s="17"/>
    </row>
    <row r="57" spans="2:17" ht="25.5" customHeight="1" x14ac:dyDescent="0.2">
      <c r="B57" s="14"/>
      <c r="C57" s="15"/>
      <c r="D57" s="15"/>
      <c r="E57" s="64">
        <v>4</v>
      </c>
      <c r="F57" s="113" t="str">
        <f>T4_Summary_Capital!$F$55</f>
        <v>Install solar panels and back up battery capable of operating in ‘island mode’.</v>
      </c>
      <c r="G57" s="114"/>
      <c r="H57" s="114"/>
      <c r="I57" s="114"/>
      <c r="J57" s="114"/>
      <c r="K57" s="114"/>
      <c r="L57" s="114"/>
      <c r="M57" s="114"/>
      <c r="N57" s="114"/>
      <c r="O57" s="114"/>
      <c r="P57" s="115"/>
      <c r="Q57" s="17"/>
    </row>
    <row r="58" spans="2:17" ht="25.5" customHeight="1" x14ac:dyDescent="0.2">
      <c r="B58" s="14"/>
      <c r="C58" s="15"/>
      <c r="D58" s="15"/>
      <c r="E58" s="63">
        <v>5</v>
      </c>
      <c r="F58" s="116" t="str">
        <f>T4_Summary_Capital!$F$56</f>
        <v>Raising vulnerable equipment (e.g. service meters) in known flooding hotspots.</v>
      </c>
      <c r="G58" s="117"/>
      <c r="H58" s="117"/>
      <c r="I58" s="117"/>
      <c r="J58" s="117"/>
      <c r="K58" s="117"/>
      <c r="L58" s="117"/>
      <c r="M58" s="117"/>
      <c r="N58" s="117"/>
      <c r="O58" s="117"/>
      <c r="P58" s="118"/>
      <c r="Q58" s="17"/>
    </row>
    <row r="59" spans="2:17" x14ac:dyDescent="0.2">
      <c r="B59" s="14"/>
      <c r="C59" s="15"/>
      <c r="D59" s="50"/>
      <c r="E59" s="51"/>
      <c r="F59" s="51"/>
      <c r="G59" s="51"/>
      <c r="H59" s="51"/>
      <c r="I59" s="51"/>
      <c r="J59" s="51"/>
      <c r="K59" s="51"/>
      <c r="L59" s="51"/>
      <c r="M59" s="51"/>
      <c r="N59" s="51"/>
      <c r="O59" s="51"/>
      <c r="P59" s="51"/>
      <c r="Q59" s="17"/>
    </row>
    <row r="60" spans="2:17" x14ac:dyDescent="0.2">
      <c r="B60" s="14"/>
      <c r="C60" s="15"/>
      <c r="D60" s="50"/>
      <c r="E60" s="15"/>
      <c r="F60" s="15"/>
      <c r="G60" s="15"/>
      <c r="H60" s="15"/>
      <c r="I60" s="15"/>
      <c r="J60" s="15"/>
      <c r="K60" s="15"/>
      <c r="L60" s="15"/>
      <c r="M60" s="15"/>
      <c r="N60" s="15"/>
      <c r="O60" s="15"/>
      <c r="P60" s="15"/>
      <c r="Q60" s="17"/>
    </row>
    <row r="61" spans="2:17" ht="15.75" x14ac:dyDescent="0.25">
      <c r="B61" s="14"/>
      <c r="C61" s="15"/>
      <c r="D61" s="50"/>
      <c r="E61" s="52" t="s">
        <v>204</v>
      </c>
      <c r="F61" s="15"/>
      <c r="G61" s="15"/>
      <c r="H61" s="15"/>
      <c r="I61" s="15"/>
      <c r="J61" s="15"/>
      <c r="K61" s="15"/>
      <c r="L61" s="120" t="s">
        <v>205</v>
      </c>
      <c r="M61" s="120"/>
      <c r="N61" s="120"/>
      <c r="O61" s="120"/>
      <c r="P61" s="120"/>
      <c r="Q61" s="17"/>
    </row>
    <row r="62" spans="2:17" ht="15.75" x14ac:dyDescent="0.25">
      <c r="B62" s="14"/>
      <c r="C62" s="15"/>
      <c r="D62" s="50"/>
      <c r="E62" s="52"/>
      <c r="F62" s="15"/>
      <c r="G62" s="15"/>
      <c r="H62" s="15"/>
      <c r="I62" s="15"/>
      <c r="J62" s="15"/>
      <c r="K62" s="15"/>
      <c r="L62" s="53">
        <v>1</v>
      </c>
      <c r="M62" s="53">
        <v>2</v>
      </c>
      <c r="N62" s="53">
        <v>3</v>
      </c>
      <c r="O62" s="53">
        <v>4</v>
      </c>
      <c r="P62" s="53">
        <v>5</v>
      </c>
      <c r="Q62" s="17"/>
    </row>
    <row r="63" spans="2:17" ht="5.0999999999999996" customHeight="1" x14ac:dyDescent="0.2">
      <c r="B63" s="14"/>
      <c r="C63" s="15"/>
      <c r="D63" s="50"/>
      <c r="E63" s="15"/>
      <c r="F63" s="15"/>
      <c r="G63" s="15"/>
      <c r="H63" s="15"/>
      <c r="I63" s="15"/>
      <c r="J63" s="15"/>
      <c r="K63" s="15"/>
      <c r="L63" s="15"/>
      <c r="M63" s="15"/>
      <c r="N63" s="15"/>
      <c r="O63" s="15"/>
      <c r="P63" s="15"/>
      <c r="Q63" s="17"/>
    </row>
    <row r="64" spans="2:17" ht="25.5" customHeight="1" x14ac:dyDescent="0.2">
      <c r="B64" s="14"/>
      <c r="C64" s="15"/>
      <c r="D64" s="50"/>
      <c r="E64" s="110" t="s">
        <v>159</v>
      </c>
      <c r="F64" s="110"/>
      <c r="G64" s="110"/>
      <c r="H64" s="110"/>
      <c r="I64" s="110"/>
      <c r="J64" s="110"/>
      <c r="K64" s="110"/>
      <c r="L64" s="57"/>
      <c r="M64" s="58"/>
      <c r="N64" s="57"/>
      <c r="O64" s="58"/>
      <c r="P64" s="57"/>
      <c r="Q64" s="17"/>
    </row>
    <row r="65" spans="2:17" ht="5.0999999999999996" customHeight="1" x14ac:dyDescent="0.2">
      <c r="B65" s="14"/>
      <c r="C65" s="15"/>
      <c r="D65" s="50"/>
      <c r="E65" s="15"/>
      <c r="F65" s="15"/>
      <c r="G65" s="15"/>
      <c r="H65" s="15"/>
      <c r="I65" s="15"/>
      <c r="J65" s="15"/>
      <c r="K65" s="15"/>
      <c r="L65" s="15"/>
      <c r="M65" s="15"/>
      <c r="N65" s="15"/>
      <c r="O65" s="15"/>
      <c r="P65" s="15"/>
      <c r="Q65" s="17"/>
    </row>
    <row r="66" spans="2:17" ht="25.5" customHeight="1" x14ac:dyDescent="0.2">
      <c r="B66" s="14"/>
      <c r="C66" s="15"/>
      <c r="D66" s="50"/>
      <c r="E66" s="111" t="s">
        <v>184</v>
      </c>
      <c r="F66" s="110"/>
      <c r="G66" s="110"/>
      <c r="H66" s="110"/>
      <c r="I66" s="110"/>
      <c r="J66" s="110"/>
      <c r="K66" s="110"/>
      <c r="L66" s="57"/>
      <c r="M66" s="58"/>
      <c r="N66" s="57"/>
      <c r="O66" s="58"/>
      <c r="P66" s="57"/>
      <c r="Q66" s="17"/>
    </row>
    <row r="67" spans="2:17" ht="5.0999999999999996" customHeight="1" x14ac:dyDescent="0.2">
      <c r="B67" s="14"/>
      <c r="C67" s="15"/>
      <c r="D67" s="50"/>
      <c r="E67" s="15"/>
      <c r="F67" s="15"/>
      <c r="G67" s="15"/>
      <c r="H67" s="15"/>
      <c r="I67" s="15"/>
      <c r="J67" s="15"/>
      <c r="K67" s="15"/>
      <c r="L67" s="15"/>
      <c r="M67" s="15"/>
      <c r="N67" s="15"/>
      <c r="O67" s="15"/>
      <c r="P67" s="15"/>
      <c r="Q67" s="17"/>
    </row>
    <row r="68" spans="2:17" ht="25.5" customHeight="1" x14ac:dyDescent="0.2">
      <c r="B68" s="14"/>
      <c r="C68" s="15"/>
      <c r="D68" s="50"/>
      <c r="E68" s="111" t="s">
        <v>183</v>
      </c>
      <c r="F68" s="110"/>
      <c r="G68" s="110"/>
      <c r="H68" s="110"/>
      <c r="I68" s="110"/>
      <c r="J68" s="110"/>
      <c r="K68" s="110"/>
      <c r="L68" s="57"/>
      <c r="M68" s="58"/>
      <c r="N68" s="57"/>
      <c r="O68" s="58"/>
      <c r="P68" s="57"/>
      <c r="Q68" s="17"/>
    </row>
    <row r="69" spans="2:17" ht="5.0999999999999996" customHeight="1" x14ac:dyDescent="0.2">
      <c r="B69" s="14"/>
      <c r="C69" s="15"/>
      <c r="D69" s="50"/>
      <c r="E69" s="15"/>
      <c r="F69" s="15"/>
      <c r="G69" s="15"/>
      <c r="H69" s="15"/>
      <c r="I69" s="15"/>
      <c r="J69" s="15"/>
      <c r="K69" s="15"/>
      <c r="L69" s="15"/>
      <c r="M69" s="15"/>
      <c r="N69" s="15"/>
      <c r="O69" s="15"/>
      <c r="P69" s="15"/>
      <c r="Q69" s="17"/>
    </row>
    <row r="70" spans="2:17" ht="25.5" customHeight="1" x14ac:dyDescent="0.2">
      <c r="B70" s="14"/>
      <c r="C70" s="15"/>
      <c r="D70" s="50"/>
      <c r="E70" s="111" t="s">
        <v>185</v>
      </c>
      <c r="F70" s="110"/>
      <c r="G70" s="110"/>
      <c r="H70" s="110"/>
      <c r="I70" s="110"/>
      <c r="J70" s="110"/>
      <c r="K70" s="110"/>
      <c r="L70" s="57"/>
      <c r="M70" s="58"/>
      <c r="N70" s="57"/>
      <c r="O70" s="58"/>
      <c r="P70" s="57"/>
      <c r="Q70" s="17"/>
    </row>
    <row r="71" spans="2:17" ht="5.0999999999999996" customHeight="1" x14ac:dyDescent="0.2">
      <c r="B71" s="14"/>
      <c r="C71" s="15"/>
      <c r="D71" s="50"/>
      <c r="E71" s="15"/>
      <c r="F71" s="15"/>
      <c r="G71" s="15"/>
      <c r="H71" s="15"/>
      <c r="I71" s="15"/>
      <c r="J71" s="15"/>
      <c r="K71" s="15"/>
      <c r="L71" s="15"/>
      <c r="M71" s="15"/>
      <c r="N71" s="15"/>
      <c r="O71" s="15"/>
      <c r="P71" s="15"/>
      <c r="Q71" s="17"/>
    </row>
    <row r="72" spans="2:17" ht="25.5" customHeight="1" x14ac:dyDescent="0.2">
      <c r="B72" s="14"/>
      <c r="C72" s="15"/>
      <c r="D72" s="50"/>
      <c r="E72" s="111" t="s">
        <v>182</v>
      </c>
      <c r="F72" s="110"/>
      <c r="G72" s="110"/>
      <c r="H72" s="110"/>
      <c r="I72" s="110"/>
      <c r="J72" s="110"/>
      <c r="K72" s="110"/>
      <c r="L72" s="57"/>
      <c r="M72" s="58"/>
      <c r="N72" s="57"/>
      <c r="O72" s="58"/>
      <c r="P72" s="57"/>
      <c r="Q72" s="17"/>
    </row>
    <row r="73" spans="2:17" ht="5.0999999999999996" customHeight="1" x14ac:dyDescent="0.2">
      <c r="B73" s="14"/>
      <c r="C73" s="15"/>
      <c r="D73" s="50"/>
      <c r="E73" s="15"/>
      <c r="F73" s="15"/>
      <c r="G73" s="15"/>
      <c r="H73" s="15"/>
      <c r="I73" s="15"/>
      <c r="J73" s="15"/>
      <c r="K73" s="15"/>
      <c r="L73" s="15"/>
      <c r="M73" s="15"/>
      <c r="N73" s="15"/>
      <c r="O73" s="15"/>
      <c r="P73" s="15"/>
      <c r="Q73" s="17"/>
    </row>
    <row r="74" spans="2:17" ht="25.5" customHeight="1" x14ac:dyDescent="0.2">
      <c r="B74" s="14"/>
      <c r="C74" s="15"/>
      <c r="D74" s="50"/>
      <c r="E74" s="111" t="s">
        <v>181</v>
      </c>
      <c r="F74" s="110"/>
      <c r="G74" s="110"/>
      <c r="H74" s="110"/>
      <c r="I74" s="110"/>
      <c r="J74" s="110"/>
      <c r="K74" s="110"/>
      <c r="L74" s="57"/>
      <c r="M74" s="58"/>
      <c r="N74" s="57"/>
      <c r="O74" s="58"/>
      <c r="P74" s="57"/>
      <c r="Q74" s="17"/>
    </row>
    <row r="75" spans="2:17" ht="5.0999999999999996" customHeight="1" x14ac:dyDescent="0.2">
      <c r="B75" s="14"/>
      <c r="C75" s="15"/>
      <c r="D75" s="50"/>
      <c r="E75" s="15"/>
      <c r="F75" s="15"/>
      <c r="G75" s="15"/>
      <c r="H75" s="15"/>
      <c r="I75" s="15"/>
      <c r="J75" s="15"/>
      <c r="K75" s="15"/>
      <c r="L75" s="15"/>
      <c r="M75" s="15"/>
      <c r="N75" s="15"/>
      <c r="O75" s="15"/>
      <c r="P75" s="15"/>
      <c r="Q75" s="17"/>
    </row>
    <row r="76" spans="2:17" ht="25.5" customHeight="1" x14ac:dyDescent="0.2">
      <c r="B76" s="14"/>
      <c r="C76" s="15"/>
      <c r="D76" s="50"/>
      <c r="E76" s="111" t="s">
        <v>180</v>
      </c>
      <c r="F76" s="110"/>
      <c r="G76" s="110"/>
      <c r="H76" s="110"/>
      <c r="I76" s="110"/>
      <c r="J76" s="110"/>
      <c r="K76" s="110"/>
      <c r="L76" s="57"/>
      <c r="M76" s="58"/>
      <c r="N76" s="57"/>
      <c r="O76" s="58"/>
      <c r="P76" s="57"/>
      <c r="Q76" s="17"/>
    </row>
    <row r="77" spans="2:17" x14ac:dyDescent="0.2">
      <c r="B77" s="14"/>
      <c r="C77" s="15"/>
      <c r="D77" s="50"/>
      <c r="E77" s="44" t="s">
        <v>179</v>
      </c>
      <c r="F77" s="15"/>
      <c r="G77" s="15"/>
      <c r="H77" s="15"/>
      <c r="I77" s="15"/>
      <c r="J77" s="15"/>
      <c r="K77" s="15"/>
      <c r="L77" s="15"/>
      <c r="M77" s="15"/>
      <c r="N77" s="15"/>
      <c r="O77" s="15"/>
      <c r="P77" s="15"/>
      <c r="Q77" s="17"/>
    </row>
    <row r="78" spans="2:17" x14ac:dyDescent="0.2">
      <c r="B78" s="14"/>
      <c r="C78" s="15"/>
      <c r="D78" s="50"/>
      <c r="E78" s="15"/>
      <c r="F78" s="15"/>
      <c r="G78" s="15"/>
      <c r="H78" s="15"/>
      <c r="I78" s="15"/>
      <c r="J78" s="15"/>
      <c r="K78" s="15"/>
      <c r="L78" s="15"/>
      <c r="M78" s="15"/>
      <c r="N78" s="15"/>
      <c r="O78" s="15"/>
      <c r="P78" s="15"/>
      <c r="Q78" s="17"/>
    </row>
    <row r="79" spans="2:17" ht="13.5" thickBot="1" x14ac:dyDescent="0.25">
      <c r="B79" s="14"/>
      <c r="C79" s="15"/>
      <c r="D79" s="50"/>
      <c r="E79" s="15"/>
      <c r="F79" s="15"/>
      <c r="G79" s="15"/>
      <c r="H79" s="15"/>
      <c r="I79" s="15"/>
      <c r="J79" s="15"/>
      <c r="K79" s="15"/>
      <c r="L79" s="15"/>
      <c r="M79" s="15"/>
      <c r="N79" s="15"/>
      <c r="O79" s="15"/>
      <c r="P79" s="15"/>
      <c r="Q79" s="17"/>
    </row>
    <row r="80" spans="2:17" ht="12.75" customHeight="1" x14ac:dyDescent="0.2">
      <c r="B80" s="14"/>
      <c r="C80" s="15"/>
      <c r="D80" s="50"/>
      <c r="E80" s="87" t="s">
        <v>156</v>
      </c>
      <c r="F80" s="84"/>
      <c r="G80" s="15"/>
      <c r="H80" s="87" t="s">
        <v>189</v>
      </c>
      <c r="I80" s="84"/>
      <c r="J80" s="15"/>
      <c r="K80" s="15"/>
      <c r="L80" s="15"/>
      <c r="M80" s="15"/>
      <c r="N80" s="15"/>
      <c r="O80" s="15"/>
      <c r="P80" s="15"/>
      <c r="Q80" s="17"/>
    </row>
    <row r="81" spans="2:17" ht="13.5" customHeight="1" thickBot="1" x14ac:dyDescent="0.25">
      <c r="B81" s="14"/>
      <c r="C81" s="15"/>
      <c r="D81" s="50"/>
      <c r="E81" s="88"/>
      <c r="F81" s="86"/>
      <c r="G81" s="15"/>
      <c r="H81" s="88"/>
      <c r="I81" s="86"/>
      <c r="J81" s="15"/>
      <c r="K81" s="15"/>
      <c r="L81" s="15"/>
      <c r="M81" s="15"/>
      <c r="N81" s="15"/>
      <c r="O81" s="15"/>
      <c r="P81" s="15"/>
      <c r="Q81" s="17"/>
    </row>
    <row r="82" spans="2:17" x14ac:dyDescent="0.2">
      <c r="B82" s="14"/>
      <c r="C82" s="15"/>
      <c r="D82" s="50"/>
      <c r="E82" s="35"/>
      <c r="F82" s="35"/>
      <c r="G82" s="35"/>
      <c r="H82" s="35"/>
      <c r="I82" s="35"/>
      <c r="J82" s="35"/>
      <c r="K82" s="35"/>
      <c r="L82" s="35"/>
      <c r="M82" s="35"/>
      <c r="N82" s="35"/>
      <c r="O82" s="35"/>
      <c r="P82" s="35"/>
      <c r="Q82" s="17"/>
    </row>
    <row r="83" spans="2:17" x14ac:dyDescent="0.2">
      <c r="B83" s="37"/>
      <c r="C83" s="39"/>
      <c r="D83" s="54"/>
      <c r="E83" s="39"/>
      <c r="F83" s="39"/>
      <c r="G83" s="39"/>
      <c r="H83" s="39"/>
      <c r="I83" s="39"/>
      <c r="J83" s="39"/>
      <c r="K83" s="39"/>
      <c r="L83" s="39"/>
      <c r="M83" s="39"/>
      <c r="N83" s="39"/>
      <c r="O83" s="39"/>
      <c r="P83" s="39"/>
      <c r="Q83" s="40"/>
    </row>
  </sheetData>
  <sheetProtection sheet="1" objects="1" scenarios="1" selectLockedCells="1"/>
  <mergeCells count="58">
    <mergeCell ref="F55:P55"/>
    <mergeCell ref="F56:P56"/>
    <mergeCell ref="F57:P57"/>
    <mergeCell ref="F58:P58"/>
    <mergeCell ref="H80:I81"/>
    <mergeCell ref="E80:F81"/>
    <mergeCell ref="E76:K76"/>
    <mergeCell ref="E70:K70"/>
    <mergeCell ref="E72:K72"/>
    <mergeCell ref="E74:K74"/>
    <mergeCell ref="E33:F33"/>
    <mergeCell ref="G33:I33"/>
    <mergeCell ref="J33:O33"/>
    <mergeCell ref="E34:F34"/>
    <mergeCell ref="G34:I34"/>
    <mergeCell ref="J34:O34"/>
    <mergeCell ref="E35:F35"/>
    <mergeCell ref="G35:I35"/>
    <mergeCell ref="E64:K64"/>
    <mergeCell ref="E66:K66"/>
    <mergeCell ref="E68:K68"/>
    <mergeCell ref="J35:O35"/>
    <mergeCell ref="E36:F36"/>
    <mergeCell ref="G36:I36"/>
    <mergeCell ref="J36:O36"/>
    <mergeCell ref="E41:P41"/>
    <mergeCell ref="E43:P43"/>
    <mergeCell ref="E45:P45"/>
    <mergeCell ref="E47:P47"/>
    <mergeCell ref="L61:P61"/>
    <mergeCell ref="E49:P49"/>
    <mergeCell ref="F54:P54"/>
    <mergeCell ref="E31:F31"/>
    <mergeCell ref="G31:I31"/>
    <mergeCell ref="J31:O31"/>
    <mergeCell ref="E32:F32"/>
    <mergeCell ref="G32:I32"/>
    <mergeCell ref="J32:O32"/>
    <mergeCell ref="E29:F29"/>
    <mergeCell ref="G29:I29"/>
    <mergeCell ref="J29:O29"/>
    <mergeCell ref="E30:F30"/>
    <mergeCell ref="G30:I30"/>
    <mergeCell ref="J30:O30"/>
    <mergeCell ref="E27:F27"/>
    <mergeCell ref="G27:I27"/>
    <mergeCell ref="J27:O27"/>
    <mergeCell ref="E28:F28"/>
    <mergeCell ref="G28:I28"/>
    <mergeCell ref="J28:O28"/>
    <mergeCell ref="O3:P4"/>
    <mergeCell ref="E15:P15"/>
    <mergeCell ref="E19:P19"/>
    <mergeCell ref="E21:P21"/>
    <mergeCell ref="E26:F26"/>
    <mergeCell ref="G26:I26"/>
    <mergeCell ref="J26:O26"/>
    <mergeCell ref="E17:P17"/>
  </mergeCells>
  <conditionalFormatting sqref="L64">
    <cfRule type="containsText" dxfId="195" priority="27" operator="containsText" text="No">
      <formula>NOT(ISERROR(SEARCH("No",L64)))</formula>
    </cfRule>
    <cfRule type="containsText" dxfId="194" priority="28" operator="containsText" text="Yes">
      <formula>NOT(ISERROR(SEARCH("Yes",L64)))</formula>
    </cfRule>
  </conditionalFormatting>
  <conditionalFormatting sqref="M64:P64">
    <cfRule type="containsText" dxfId="193" priority="25" operator="containsText" text="No">
      <formula>NOT(ISERROR(SEARCH("No",M64)))</formula>
    </cfRule>
    <cfRule type="containsText" dxfId="192" priority="26" operator="containsText" text="Yes">
      <formula>NOT(ISERROR(SEARCH("Yes",M64)))</formula>
    </cfRule>
  </conditionalFormatting>
  <conditionalFormatting sqref="L66">
    <cfRule type="containsText" dxfId="191" priority="23" operator="containsText" text="No">
      <formula>NOT(ISERROR(SEARCH("No",L66)))</formula>
    </cfRule>
    <cfRule type="containsText" dxfId="190" priority="24" operator="containsText" text="Yes">
      <formula>NOT(ISERROR(SEARCH("Yes",L66)))</formula>
    </cfRule>
  </conditionalFormatting>
  <conditionalFormatting sqref="M66:P66">
    <cfRule type="containsText" dxfId="189" priority="21" operator="containsText" text="No">
      <formula>NOT(ISERROR(SEARCH("No",M66)))</formula>
    </cfRule>
    <cfRule type="containsText" dxfId="188" priority="22" operator="containsText" text="Yes">
      <formula>NOT(ISERROR(SEARCH("Yes",M66)))</formula>
    </cfRule>
  </conditionalFormatting>
  <conditionalFormatting sqref="L68">
    <cfRule type="containsText" dxfId="187" priority="19" operator="containsText" text="No">
      <formula>NOT(ISERROR(SEARCH("No",L68)))</formula>
    </cfRule>
    <cfRule type="containsText" dxfId="186" priority="20" operator="containsText" text="Yes">
      <formula>NOT(ISERROR(SEARCH("Yes",L68)))</formula>
    </cfRule>
  </conditionalFormatting>
  <conditionalFormatting sqref="M68:P68">
    <cfRule type="containsText" dxfId="185" priority="17" operator="containsText" text="No">
      <formula>NOT(ISERROR(SEARCH("No",M68)))</formula>
    </cfRule>
    <cfRule type="containsText" dxfId="184" priority="18" operator="containsText" text="Yes">
      <formula>NOT(ISERROR(SEARCH("Yes",M68)))</formula>
    </cfRule>
  </conditionalFormatting>
  <conditionalFormatting sqref="L70">
    <cfRule type="containsText" dxfId="183" priority="15" operator="containsText" text="No">
      <formula>NOT(ISERROR(SEARCH("No",L70)))</formula>
    </cfRule>
    <cfRule type="containsText" dxfId="182" priority="16" operator="containsText" text="Yes">
      <formula>NOT(ISERROR(SEARCH("Yes",L70)))</formula>
    </cfRule>
  </conditionalFormatting>
  <conditionalFormatting sqref="M70:P70">
    <cfRule type="containsText" dxfId="181" priority="13" operator="containsText" text="No">
      <formula>NOT(ISERROR(SEARCH("No",M70)))</formula>
    </cfRule>
    <cfRule type="containsText" dxfId="180" priority="14" operator="containsText" text="Yes">
      <formula>NOT(ISERROR(SEARCH("Yes",M70)))</formula>
    </cfRule>
  </conditionalFormatting>
  <conditionalFormatting sqref="L72">
    <cfRule type="containsText" dxfId="179" priority="11" operator="containsText" text="Yes">
      <formula>NOT(ISERROR(SEARCH("Yes",L72)))</formula>
    </cfRule>
    <cfRule type="containsText" dxfId="178" priority="12" operator="containsText" text="No">
      <formula>NOT(ISERROR(SEARCH("No",L72)))</formula>
    </cfRule>
  </conditionalFormatting>
  <conditionalFormatting sqref="M72:P72">
    <cfRule type="containsText" dxfId="177" priority="9" operator="containsText" text="Yes">
      <formula>NOT(ISERROR(SEARCH("Yes",M72)))</formula>
    </cfRule>
    <cfRule type="containsText" dxfId="176" priority="10" operator="containsText" text="No">
      <formula>NOT(ISERROR(SEARCH("No",M72)))</formula>
    </cfRule>
  </conditionalFormatting>
  <conditionalFormatting sqref="L74">
    <cfRule type="containsText" dxfId="175" priority="7" operator="containsText" text="Yes">
      <formula>NOT(ISERROR(SEARCH("Yes",L74)))</formula>
    </cfRule>
    <cfRule type="containsText" dxfId="174" priority="8" operator="containsText" text="No">
      <formula>NOT(ISERROR(SEARCH("No",L74)))</formula>
    </cfRule>
  </conditionalFormatting>
  <conditionalFormatting sqref="M74:P74">
    <cfRule type="containsText" dxfId="173" priority="5" operator="containsText" text="Yes">
      <formula>NOT(ISERROR(SEARCH("Yes",M74)))</formula>
    </cfRule>
    <cfRule type="containsText" dxfId="172" priority="6" operator="containsText" text="No">
      <formula>NOT(ISERROR(SEARCH("No",M74)))</formula>
    </cfRule>
  </conditionalFormatting>
  <conditionalFormatting sqref="L76">
    <cfRule type="containsText" dxfId="171" priority="3" operator="containsText" text="Yes">
      <formula>NOT(ISERROR(SEARCH("Yes",L76)))</formula>
    </cfRule>
    <cfRule type="containsText" dxfId="170" priority="4" operator="containsText" text="No">
      <formula>NOT(ISERROR(SEARCH("No",L76)))</formula>
    </cfRule>
  </conditionalFormatting>
  <conditionalFormatting sqref="M76:P76">
    <cfRule type="containsText" dxfId="169" priority="1" operator="containsText" text="Yes">
      <formula>NOT(ISERROR(SEARCH("Yes",M76)))</formula>
    </cfRule>
    <cfRule type="containsText" dxfId="168" priority="2" operator="containsText" text="No">
      <formula>NOT(ISERROR(SEARCH("No",M76)))</formula>
    </cfRule>
  </conditionalFormatting>
  <dataValidations count="6">
    <dataValidation type="whole" allowBlank="1" showInputMessage="1" showErrorMessage="1" sqref="P26:P36">
      <formula1>1</formula1>
      <formula2>5</formula2>
    </dataValidation>
    <dataValidation allowBlank="1" showInputMessage="1" showErrorMessage="1" promptTitle="Example" prompt="_x000a_Using substantially more air conditioners to cool buildings during heatwave (without including energy efficiency and passive cooling elements)." sqref="E76:K76"/>
    <dataValidation allowBlank="1" showInputMessage="1" showErrorMessage="1" promptTitle="Example" prompt="_x000a_A carbon tax (without a compensation scheme) may unequally disadvantage people with the least capacity to pay it." sqref="E74:K74"/>
    <dataValidation allowBlank="1" showInputMessage="1" showErrorMessage="1" promptTitle="Example" prompt="_x000a_Installing permeable paving in areas (e.g. near childcare centre) where people are prone to tripping." sqref="E72:K72"/>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68:K68"/>
    <dataValidation allowBlank="1" showInputMessage="1" showErrorMessage="1" promptTitle="Example" prompt="_x000a_Installing solar power to ensure power supply during blackouts also reduces power bills and carbon emissions." sqref="E66:K66"/>
  </dataValidations>
  <hyperlinks>
    <hyperlink ref="O3" location="'Asset GN'!A1" display="'Asset GN'!A1"/>
    <hyperlink ref="O3:P4" location="T1_Cover!A1" display="Back to Cover"/>
    <hyperlink ref="E80" location="'Asset GN'!A1" display="'Asset GN'!A1"/>
    <hyperlink ref="E80:F81" location="T2_Capital_TR!A1" display="Back"/>
    <hyperlink ref="H80" location="'Asset GN'!A1" display="'Asset GN'!A1"/>
    <hyperlink ref="H80:I81" location="T4_Summary_Capital!A1" display="Go to Summary"/>
  </hyperlinks>
  <pageMargins left="0.7" right="0.7" top="0.75" bottom="0.75" header="0.3" footer="0.3"/>
  <pageSetup paperSize="9" scale="5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L64:P64 L66:P66 L68:P68 L70:P70 L72:P72 L74:P74 L76:P76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sheetPr>
  <dimension ref="A1:Q82"/>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197</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198</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ht="38.25" customHeight="1" x14ac:dyDescent="0.2">
      <c r="B15" s="80"/>
      <c r="C15" s="15"/>
      <c r="D15" s="50"/>
      <c r="E15" s="89" t="s">
        <v>54</v>
      </c>
      <c r="F15" s="89"/>
      <c r="G15" s="89"/>
      <c r="H15" s="89"/>
      <c r="I15" s="89"/>
      <c r="J15" s="89"/>
      <c r="K15" s="89"/>
      <c r="L15" s="89"/>
      <c r="M15" s="89"/>
      <c r="N15" s="89"/>
      <c r="O15" s="89"/>
      <c r="P15" s="89"/>
      <c r="Q15" s="17"/>
    </row>
    <row r="16" spans="1:17" x14ac:dyDescent="0.2">
      <c r="B16" s="80"/>
      <c r="C16" s="15"/>
      <c r="D16" s="50"/>
      <c r="E16" s="51"/>
      <c r="F16" s="51"/>
      <c r="G16" s="51"/>
      <c r="H16" s="51"/>
      <c r="I16" s="51"/>
      <c r="J16" s="51"/>
      <c r="K16" s="51"/>
      <c r="L16" s="51"/>
      <c r="M16" s="51"/>
      <c r="N16" s="51"/>
      <c r="O16" s="51"/>
      <c r="P16" s="51"/>
      <c r="Q16" s="17"/>
    </row>
    <row r="17" spans="2:17" x14ac:dyDescent="0.2">
      <c r="B17" s="80"/>
      <c r="C17" s="15"/>
      <c r="D17" s="50"/>
      <c r="E17" s="107" t="s">
        <v>55</v>
      </c>
      <c r="F17" s="107"/>
      <c r="G17" s="107"/>
      <c r="H17" s="107"/>
      <c r="I17" s="107"/>
      <c r="J17" s="107"/>
      <c r="K17" s="107"/>
      <c r="L17" s="107"/>
      <c r="M17" s="107"/>
      <c r="N17" s="107"/>
      <c r="O17" s="107"/>
      <c r="P17" s="107"/>
      <c r="Q17" s="17"/>
    </row>
    <row r="18" spans="2:17" x14ac:dyDescent="0.2">
      <c r="B18" s="80"/>
      <c r="C18" s="15"/>
      <c r="D18" s="50"/>
      <c r="E18" s="15"/>
      <c r="F18" s="15"/>
      <c r="G18" s="15"/>
      <c r="H18" s="15"/>
      <c r="I18" s="15"/>
      <c r="J18" s="15"/>
      <c r="K18" s="15"/>
      <c r="L18" s="15"/>
      <c r="M18" s="15"/>
      <c r="N18" s="15"/>
      <c r="O18" s="15"/>
      <c r="P18" s="15"/>
      <c r="Q18" s="17"/>
    </row>
    <row r="19" spans="2:17" ht="25.5" customHeight="1" x14ac:dyDescent="0.2">
      <c r="B19" s="80"/>
      <c r="C19" s="15"/>
      <c r="D19" s="50"/>
      <c r="E19" s="89" t="s">
        <v>206</v>
      </c>
      <c r="F19" s="89"/>
      <c r="G19" s="89"/>
      <c r="H19" s="89"/>
      <c r="I19" s="89"/>
      <c r="J19" s="89"/>
      <c r="K19" s="89"/>
      <c r="L19" s="89"/>
      <c r="M19" s="89"/>
      <c r="N19" s="89"/>
      <c r="O19" s="89"/>
      <c r="P19" s="89"/>
      <c r="Q19" s="17"/>
    </row>
    <row r="20" spans="2:17" x14ac:dyDescent="0.2">
      <c r="B20" s="80"/>
      <c r="C20" s="15"/>
      <c r="D20" s="50"/>
      <c r="E20" s="15"/>
      <c r="F20" s="15"/>
      <c r="G20" s="15"/>
      <c r="H20" s="15"/>
      <c r="I20" s="15"/>
      <c r="J20" s="15"/>
      <c r="K20" s="15"/>
      <c r="L20" s="15"/>
      <c r="M20" s="15"/>
      <c r="N20" s="15"/>
      <c r="O20" s="15"/>
      <c r="P20" s="15"/>
      <c r="Q20" s="17"/>
    </row>
    <row r="21" spans="2:17" ht="25.5" customHeight="1" x14ac:dyDescent="0.2">
      <c r="B21" s="80"/>
      <c r="C21" s="15"/>
      <c r="D21" s="50"/>
      <c r="E21" s="89" t="s">
        <v>136</v>
      </c>
      <c r="F21" s="89"/>
      <c r="G21" s="89"/>
      <c r="H21" s="89"/>
      <c r="I21" s="89"/>
      <c r="J21" s="89"/>
      <c r="K21" s="89"/>
      <c r="L21" s="89"/>
      <c r="M21" s="89"/>
      <c r="N21" s="89"/>
      <c r="O21" s="89"/>
      <c r="P21" s="89"/>
      <c r="Q21" s="17"/>
    </row>
    <row r="22" spans="2:17" x14ac:dyDescent="0.2">
      <c r="B22" s="80"/>
      <c r="C22" s="15"/>
      <c r="D22" s="50"/>
      <c r="E22" s="15"/>
      <c r="F22" s="15"/>
      <c r="G22" s="15"/>
      <c r="H22" s="15"/>
      <c r="I22" s="15"/>
      <c r="J22" s="15"/>
      <c r="K22" s="15"/>
      <c r="L22" s="15"/>
      <c r="M22" s="15"/>
      <c r="N22" s="15"/>
      <c r="O22" s="15"/>
      <c r="P22" s="15"/>
      <c r="Q22" s="17"/>
    </row>
    <row r="23" spans="2:17" x14ac:dyDescent="0.2">
      <c r="B23" s="80"/>
      <c r="C23" s="15"/>
      <c r="D23" s="50"/>
      <c r="E23" s="15"/>
      <c r="F23" s="15"/>
      <c r="G23" s="15"/>
      <c r="H23" s="15"/>
      <c r="I23" s="15"/>
      <c r="J23" s="15"/>
      <c r="K23" s="15"/>
      <c r="L23" s="15"/>
      <c r="M23" s="15"/>
      <c r="N23" s="15"/>
      <c r="O23" s="15"/>
      <c r="P23" s="15"/>
      <c r="Q23" s="17"/>
    </row>
    <row r="24" spans="2:17" ht="15.75" x14ac:dyDescent="0.25">
      <c r="B24" s="80"/>
      <c r="C24" s="15"/>
      <c r="D24" s="50"/>
      <c r="E24" s="78" t="s">
        <v>201</v>
      </c>
      <c r="F24" s="52"/>
      <c r="G24" s="52"/>
      <c r="H24" s="52"/>
      <c r="I24" s="52"/>
      <c r="J24" s="52"/>
      <c r="K24" s="52"/>
      <c r="L24" s="52"/>
      <c r="M24" s="52"/>
      <c r="N24" s="52"/>
      <c r="O24" s="52"/>
      <c r="P24" s="78" t="s">
        <v>67</v>
      </c>
      <c r="Q24" s="17"/>
    </row>
    <row r="25" spans="2:17" ht="5.0999999999999996" customHeight="1" x14ac:dyDescent="0.2">
      <c r="B25" s="80"/>
      <c r="C25" s="15"/>
      <c r="D25" s="50"/>
      <c r="E25" s="15"/>
      <c r="F25" s="15"/>
      <c r="G25" s="15"/>
      <c r="H25" s="15"/>
      <c r="I25" s="15"/>
      <c r="J25" s="15"/>
      <c r="K25" s="15"/>
      <c r="L25" s="15"/>
      <c r="M25" s="15"/>
      <c r="N25" s="15"/>
      <c r="O25" s="15"/>
      <c r="P25" s="15"/>
      <c r="Q25" s="17"/>
    </row>
    <row r="26" spans="2:17" ht="38.25" customHeight="1" x14ac:dyDescent="0.2">
      <c r="B26" s="80"/>
      <c r="C26" s="15"/>
      <c r="D26" s="50">
        <f t="shared" ref="D26:D35" si="0">P26</f>
        <v>0</v>
      </c>
      <c r="E26" s="101"/>
      <c r="F26" s="102"/>
      <c r="G26" s="102"/>
      <c r="H26" s="102"/>
      <c r="I26" s="102"/>
      <c r="J26" s="102"/>
      <c r="K26" s="102"/>
      <c r="L26" s="102"/>
      <c r="M26" s="102"/>
      <c r="N26" s="102"/>
      <c r="O26" s="103"/>
      <c r="P26" s="55"/>
      <c r="Q26" s="17"/>
    </row>
    <row r="27" spans="2:17" ht="38.25" customHeight="1" x14ac:dyDescent="0.2">
      <c r="B27" s="80"/>
      <c r="C27" s="15"/>
      <c r="D27" s="50">
        <f t="shared" si="0"/>
        <v>0</v>
      </c>
      <c r="E27" s="104"/>
      <c r="F27" s="105"/>
      <c r="G27" s="105"/>
      <c r="H27" s="105"/>
      <c r="I27" s="105"/>
      <c r="J27" s="105"/>
      <c r="K27" s="105"/>
      <c r="L27" s="105"/>
      <c r="M27" s="105"/>
      <c r="N27" s="105"/>
      <c r="O27" s="106"/>
      <c r="P27" s="56"/>
      <c r="Q27" s="17"/>
    </row>
    <row r="28" spans="2:17" ht="38.25" customHeight="1" x14ac:dyDescent="0.2">
      <c r="B28" s="80"/>
      <c r="C28" s="15"/>
      <c r="D28" s="50">
        <f t="shared" si="0"/>
        <v>0</v>
      </c>
      <c r="E28" s="101"/>
      <c r="F28" s="102"/>
      <c r="G28" s="102"/>
      <c r="H28" s="102"/>
      <c r="I28" s="102"/>
      <c r="J28" s="102"/>
      <c r="K28" s="102"/>
      <c r="L28" s="102"/>
      <c r="M28" s="102"/>
      <c r="N28" s="102"/>
      <c r="O28" s="103"/>
      <c r="P28" s="55"/>
      <c r="Q28" s="17"/>
    </row>
    <row r="29" spans="2:17" ht="38.25" customHeight="1" x14ac:dyDescent="0.2">
      <c r="B29" s="80"/>
      <c r="C29" s="15"/>
      <c r="D29" s="50">
        <f t="shared" si="0"/>
        <v>0</v>
      </c>
      <c r="E29" s="104"/>
      <c r="F29" s="105"/>
      <c r="G29" s="105"/>
      <c r="H29" s="105"/>
      <c r="I29" s="105"/>
      <c r="J29" s="105"/>
      <c r="K29" s="105"/>
      <c r="L29" s="105"/>
      <c r="M29" s="105"/>
      <c r="N29" s="105"/>
      <c r="O29" s="106"/>
      <c r="P29" s="56"/>
      <c r="Q29" s="17"/>
    </row>
    <row r="30" spans="2:17" ht="38.25" customHeight="1" x14ac:dyDescent="0.2">
      <c r="B30" s="80"/>
      <c r="C30" s="15"/>
      <c r="D30" s="50">
        <f t="shared" si="0"/>
        <v>0</v>
      </c>
      <c r="E30" s="101"/>
      <c r="F30" s="102"/>
      <c r="G30" s="102"/>
      <c r="H30" s="102"/>
      <c r="I30" s="102"/>
      <c r="J30" s="102"/>
      <c r="K30" s="102"/>
      <c r="L30" s="102"/>
      <c r="M30" s="102"/>
      <c r="N30" s="102"/>
      <c r="O30" s="103"/>
      <c r="P30" s="55"/>
      <c r="Q30" s="17"/>
    </row>
    <row r="31" spans="2:17" ht="38.25" customHeight="1" x14ac:dyDescent="0.2">
      <c r="B31" s="80"/>
      <c r="C31" s="15"/>
      <c r="D31" s="50">
        <f t="shared" si="0"/>
        <v>0</v>
      </c>
      <c r="E31" s="104"/>
      <c r="F31" s="105"/>
      <c r="G31" s="105"/>
      <c r="H31" s="105"/>
      <c r="I31" s="105"/>
      <c r="J31" s="105"/>
      <c r="K31" s="105"/>
      <c r="L31" s="105"/>
      <c r="M31" s="105"/>
      <c r="N31" s="105"/>
      <c r="O31" s="106"/>
      <c r="P31" s="56"/>
      <c r="Q31" s="17"/>
    </row>
    <row r="32" spans="2:17" ht="38.25" customHeight="1" x14ac:dyDescent="0.2">
      <c r="B32" s="80"/>
      <c r="C32" s="15"/>
      <c r="D32" s="50">
        <f t="shared" si="0"/>
        <v>0</v>
      </c>
      <c r="E32" s="101"/>
      <c r="F32" s="102"/>
      <c r="G32" s="102"/>
      <c r="H32" s="102"/>
      <c r="I32" s="102"/>
      <c r="J32" s="102"/>
      <c r="K32" s="102"/>
      <c r="L32" s="102"/>
      <c r="M32" s="102"/>
      <c r="N32" s="102"/>
      <c r="O32" s="103"/>
      <c r="P32" s="55"/>
      <c r="Q32" s="17"/>
    </row>
    <row r="33" spans="2:17" ht="38.25" customHeight="1" x14ac:dyDescent="0.2">
      <c r="B33" s="80"/>
      <c r="C33" s="15"/>
      <c r="D33" s="50">
        <f t="shared" si="0"/>
        <v>0</v>
      </c>
      <c r="E33" s="104"/>
      <c r="F33" s="105"/>
      <c r="G33" s="105"/>
      <c r="H33" s="105"/>
      <c r="I33" s="105"/>
      <c r="J33" s="105"/>
      <c r="K33" s="105"/>
      <c r="L33" s="105"/>
      <c r="M33" s="105"/>
      <c r="N33" s="105"/>
      <c r="O33" s="106"/>
      <c r="P33" s="56"/>
      <c r="Q33" s="17"/>
    </row>
    <row r="34" spans="2:17" ht="38.25" customHeight="1" x14ac:dyDescent="0.2">
      <c r="B34" s="80"/>
      <c r="C34" s="15"/>
      <c r="D34" s="50">
        <f t="shared" si="0"/>
        <v>0</v>
      </c>
      <c r="E34" s="101"/>
      <c r="F34" s="102"/>
      <c r="G34" s="102"/>
      <c r="H34" s="102"/>
      <c r="I34" s="102"/>
      <c r="J34" s="102"/>
      <c r="K34" s="102"/>
      <c r="L34" s="102"/>
      <c r="M34" s="102"/>
      <c r="N34" s="102"/>
      <c r="O34" s="103"/>
      <c r="P34" s="55"/>
      <c r="Q34" s="17"/>
    </row>
    <row r="35" spans="2:17" ht="38.25" customHeight="1" x14ac:dyDescent="0.2">
      <c r="B35" s="80"/>
      <c r="C35" s="15"/>
      <c r="D35" s="50">
        <f t="shared" si="0"/>
        <v>0</v>
      </c>
      <c r="E35" s="104"/>
      <c r="F35" s="105"/>
      <c r="G35" s="105"/>
      <c r="H35" s="105"/>
      <c r="I35" s="105"/>
      <c r="J35" s="105"/>
      <c r="K35" s="105"/>
      <c r="L35" s="105"/>
      <c r="M35" s="105"/>
      <c r="N35" s="105"/>
      <c r="O35" s="106"/>
      <c r="P35" s="56"/>
      <c r="Q35" s="17"/>
    </row>
    <row r="36" spans="2:17" x14ac:dyDescent="0.2">
      <c r="B36" s="80"/>
      <c r="C36" s="15"/>
      <c r="D36" s="50"/>
      <c r="E36" s="15"/>
      <c r="F36" s="15"/>
      <c r="G36" s="15"/>
      <c r="H36" s="15"/>
      <c r="I36" s="15"/>
      <c r="J36" s="15"/>
      <c r="K36" s="15"/>
      <c r="L36" s="15"/>
      <c r="M36" s="15"/>
      <c r="N36" s="15"/>
      <c r="O36" s="15"/>
      <c r="P36" s="15"/>
      <c r="Q36" s="17"/>
    </row>
    <row r="37" spans="2:17" x14ac:dyDescent="0.2">
      <c r="B37" s="80"/>
      <c r="C37" s="15"/>
      <c r="D37" s="50"/>
      <c r="E37" s="15"/>
      <c r="F37" s="15"/>
      <c r="G37" s="15"/>
      <c r="H37" s="15"/>
      <c r="I37" s="15"/>
      <c r="J37" s="15"/>
      <c r="K37" s="15"/>
      <c r="L37" s="15"/>
      <c r="M37" s="15"/>
      <c r="N37" s="15"/>
      <c r="O37" s="15"/>
      <c r="P37" s="15"/>
      <c r="Q37" s="17"/>
    </row>
    <row r="38" spans="2:17" ht="15.75" x14ac:dyDescent="0.25">
      <c r="B38" s="80"/>
      <c r="C38" s="15"/>
      <c r="D38" s="50"/>
      <c r="E38" s="83" t="s">
        <v>202</v>
      </c>
      <c r="F38" s="15"/>
      <c r="G38" s="15"/>
      <c r="H38" s="15"/>
      <c r="I38" s="15"/>
      <c r="J38" s="15"/>
      <c r="K38" s="15"/>
      <c r="L38" s="15"/>
      <c r="M38" s="15"/>
      <c r="N38" s="15"/>
      <c r="O38" s="15"/>
      <c r="P38" s="15"/>
      <c r="Q38" s="17"/>
    </row>
    <row r="39" spans="2:17" x14ac:dyDescent="0.2">
      <c r="B39" s="80"/>
      <c r="C39" s="15"/>
      <c r="D39" s="50"/>
      <c r="E39" s="15"/>
      <c r="F39" s="15"/>
      <c r="G39" s="15"/>
      <c r="H39" s="15"/>
      <c r="I39" s="15"/>
      <c r="J39" s="15"/>
      <c r="K39" s="15"/>
      <c r="L39" s="15"/>
      <c r="M39" s="15"/>
      <c r="N39" s="15"/>
      <c r="O39" s="15"/>
      <c r="P39" s="15"/>
      <c r="Q39" s="17"/>
    </row>
    <row r="40" spans="2:17" ht="38.25" customHeight="1" x14ac:dyDescent="0.2">
      <c r="B40" s="80"/>
      <c r="C40" s="15"/>
      <c r="D40" s="50"/>
      <c r="E40" s="89" t="s">
        <v>168</v>
      </c>
      <c r="F40" s="89"/>
      <c r="G40" s="89"/>
      <c r="H40" s="89"/>
      <c r="I40" s="89"/>
      <c r="J40" s="89"/>
      <c r="K40" s="89"/>
      <c r="L40" s="89"/>
      <c r="M40" s="89"/>
      <c r="N40" s="89"/>
      <c r="O40" s="89"/>
      <c r="P40" s="89"/>
      <c r="Q40" s="17"/>
    </row>
    <row r="41" spans="2:17" x14ac:dyDescent="0.2">
      <c r="B41" s="80"/>
      <c r="C41" s="15"/>
      <c r="D41" s="50"/>
      <c r="E41" s="66"/>
      <c r="F41" s="66"/>
      <c r="G41" s="66"/>
      <c r="H41" s="66"/>
      <c r="I41" s="66"/>
      <c r="J41" s="66"/>
      <c r="K41" s="66"/>
      <c r="L41" s="66"/>
      <c r="M41" s="66"/>
      <c r="N41" s="66"/>
      <c r="O41" s="66"/>
      <c r="P41" s="66"/>
      <c r="Q41" s="17"/>
    </row>
    <row r="42" spans="2:17" x14ac:dyDescent="0.2">
      <c r="B42" s="80"/>
      <c r="C42" s="15"/>
      <c r="D42" s="50"/>
      <c r="E42" s="89" t="s">
        <v>178</v>
      </c>
      <c r="F42" s="89"/>
      <c r="G42" s="89"/>
      <c r="H42" s="89"/>
      <c r="I42" s="89"/>
      <c r="J42" s="89"/>
      <c r="K42" s="89"/>
      <c r="L42" s="89"/>
      <c r="M42" s="89"/>
      <c r="N42" s="89"/>
      <c r="O42" s="89"/>
      <c r="P42" s="89"/>
      <c r="Q42" s="17"/>
    </row>
    <row r="43" spans="2:17" x14ac:dyDescent="0.2">
      <c r="B43" s="80"/>
      <c r="C43" s="15"/>
      <c r="D43" s="50"/>
      <c r="E43" s="15"/>
      <c r="F43" s="15"/>
      <c r="G43" s="15"/>
      <c r="H43" s="15"/>
      <c r="I43" s="15"/>
      <c r="J43" s="15"/>
      <c r="K43" s="15"/>
      <c r="L43" s="15"/>
      <c r="M43" s="15"/>
      <c r="N43" s="15"/>
      <c r="O43" s="15"/>
      <c r="P43" s="15"/>
      <c r="Q43" s="17"/>
    </row>
    <row r="44" spans="2:17" ht="25.5" customHeight="1" x14ac:dyDescent="0.2">
      <c r="B44" s="80"/>
      <c r="C44" s="15"/>
      <c r="D44" s="50"/>
      <c r="E44" s="89" t="s">
        <v>203</v>
      </c>
      <c r="F44" s="89"/>
      <c r="G44" s="89"/>
      <c r="H44" s="89"/>
      <c r="I44" s="89"/>
      <c r="J44" s="89"/>
      <c r="K44" s="89"/>
      <c r="L44" s="89"/>
      <c r="M44" s="89"/>
      <c r="N44" s="89"/>
      <c r="O44" s="89"/>
      <c r="P44" s="89"/>
      <c r="Q44" s="17"/>
    </row>
    <row r="45" spans="2:17" x14ac:dyDescent="0.2">
      <c r="B45" s="80"/>
      <c r="C45" s="15"/>
      <c r="D45" s="50"/>
      <c r="E45" s="66"/>
      <c r="F45" s="66"/>
      <c r="G45" s="66"/>
      <c r="H45" s="66"/>
      <c r="I45" s="66"/>
      <c r="J45" s="66"/>
      <c r="K45" s="66"/>
      <c r="L45" s="66"/>
      <c r="M45" s="66"/>
      <c r="N45" s="66"/>
      <c r="O45" s="66"/>
      <c r="P45" s="66"/>
      <c r="Q45" s="17"/>
    </row>
    <row r="46" spans="2:17" ht="25.5" customHeight="1" x14ac:dyDescent="0.2">
      <c r="B46" s="80"/>
      <c r="C46" s="15"/>
      <c r="D46" s="50"/>
      <c r="E46" s="112" t="s">
        <v>81</v>
      </c>
      <c r="F46" s="112"/>
      <c r="G46" s="112"/>
      <c r="H46" s="112"/>
      <c r="I46" s="112"/>
      <c r="J46" s="112"/>
      <c r="K46" s="112"/>
      <c r="L46" s="112"/>
      <c r="M46" s="112"/>
      <c r="N46" s="112"/>
      <c r="O46" s="112"/>
      <c r="P46" s="112"/>
      <c r="Q46" s="17"/>
    </row>
    <row r="47" spans="2:17" x14ac:dyDescent="0.2">
      <c r="B47" s="80"/>
      <c r="C47" s="15"/>
      <c r="D47" s="50"/>
      <c r="E47" s="68"/>
      <c r="F47" s="68"/>
      <c r="G47" s="68"/>
      <c r="H47" s="68"/>
      <c r="I47" s="68"/>
      <c r="J47" s="68"/>
      <c r="K47" s="68"/>
      <c r="L47" s="68"/>
      <c r="M47" s="68"/>
      <c r="N47" s="68"/>
      <c r="O47" s="68"/>
      <c r="P47" s="68"/>
      <c r="Q47" s="17"/>
    </row>
    <row r="48" spans="2:17" x14ac:dyDescent="0.2">
      <c r="B48" s="80"/>
      <c r="C48" s="15"/>
      <c r="D48" s="50"/>
      <c r="E48" s="112" t="s">
        <v>235</v>
      </c>
      <c r="F48" s="112"/>
      <c r="G48" s="112"/>
      <c r="H48" s="112"/>
      <c r="I48" s="112"/>
      <c r="J48" s="112"/>
      <c r="K48" s="112"/>
      <c r="L48" s="112"/>
      <c r="M48" s="112"/>
      <c r="N48" s="112"/>
      <c r="O48" s="112"/>
      <c r="P48" s="112"/>
      <c r="Q48" s="17"/>
    </row>
    <row r="49" spans="2:17" x14ac:dyDescent="0.2">
      <c r="B49" s="80"/>
      <c r="C49" s="15"/>
      <c r="D49" s="50"/>
      <c r="E49" s="68"/>
      <c r="F49" s="68"/>
      <c r="G49" s="68"/>
      <c r="H49" s="68"/>
      <c r="I49" s="68"/>
      <c r="J49" s="68"/>
      <c r="K49" s="68"/>
      <c r="L49" s="68"/>
      <c r="M49" s="68"/>
      <c r="N49" s="68"/>
      <c r="O49" s="68"/>
      <c r="P49" s="68"/>
      <c r="Q49" s="17"/>
    </row>
    <row r="50" spans="2:17" x14ac:dyDescent="0.2">
      <c r="B50" s="80"/>
      <c r="C50" s="15"/>
      <c r="D50" s="50"/>
      <c r="E50" s="68"/>
      <c r="F50" s="68"/>
      <c r="G50" s="68"/>
      <c r="H50" s="68"/>
      <c r="I50" s="68"/>
      <c r="J50" s="68"/>
      <c r="K50" s="68"/>
      <c r="L50" s="68"/>
      <c r="M50" s="68"/>
      <c r="N50" s="68"/>
      <c r="O50" s="68"/>
      <c r="P50" s="68"/>
      <c r="Q50" s="17"/>
    </row>
    <row r="51" spans="2:17" ht="15.75" x14ac:dyDescent="0.25">
      <c r="B51" s="80"/>
      <c r="C51" s="15"/>
      <c r="D51" s="15"/>
      <c r="E51" s="78" t="s">
        <v>67</v>
      </c>
      <c r="F51" s="78" t="s">
        <v>201</v>
      </c>
      <c r="G51" s="52"/>
      <c r="H51" s="52"/>
      <c r="I51" s="52"/>
      <c r="J51" s="52"/>
      <c r="K51" s="52"/>
      <c r="L51" s="52"/>
      <c r="M51" s="52"/>
      <c r="N51" s="52"/>
      <c r="O51" s="52"/>
      <c r="P51" s="52"/>
      <c r="Q51" s="17"/>
    </row>
    <row r="52" spans="2:17" ht="5.0999999999999996" customHeight="1" x14ac:dyDescent="0.2">
      <c r="B52" s="80"/>
      <c r="C52" s="15"/>
      <c r="D52" s="15"/>
      <c r="E52" s="15"/>
      <c r="F52" s="15"/>
      <c r="G52" s="15"/>
      <c r="H52" s="15"/>
      <c r="I52" s="15"/>
      <c r="J52" s="15"/>
      <c r="K52" s="15"/>
      <c r="L52" s="15"/>
      <c r="M52" s="15"/>
      <c r="N52" s="15"/>
      <c r="O52" s="15"/>
      <c r="P52" s="15"/>
      <c r="Q52" s="17"/>
    </row>
    <row r="53" spans="2:17" ht="25.5" customHeight="1" x14ac:dyDescent="0.2">
      <c r="B53" s="80"/>
      <c r="C53" s="15"/>
      <c r="D53" s="15"/>
      <c r="E53" s="63">
        <v>1</v>
      </c>
      <c r="F53" s="116" t="str">
        <f>T4_Summary_Capital!$F$52</f>
        <v>Use reflective and/or double glazing and reflective roofing.</v>
      </c>
      <c r="G53" s="117"/>
      <c r="H53" s="117"/>
      <c r="I53" s="117"/>
      <c r="J53" s="117"/>
      <c r="K53" s="117"/>
      <c r="L53" s="117"/>
      <c r="M53" s="117"/>
      <c r="N53" s="117"/>
      <c r="O53" s="117"/>
      <c r="P53" s="118"/>
      <c r="Q53" s="17"/>
    </row>
    <row r="54" spans="2:17" ht="25.5" customHeight="1" x14ac:dyDescent="0.2">
      <c r="B54" s="80"/>
      <c r="C54" s="15"/>
      <c r="D54" s="15"/>
      <c r="E54" s="64">
        <v>2</v>
      </c>
      <c r="F54" s="113" t="str">
        <f>T4_Summary_Capital!$F$53</f>
        <v>Install roof ventilators such as whirlybirds on roof to remove heated air from the roof cavity, lowering temperature in living spaces and reducing reliance on air conditioning.</v>
      </c>
      <c r="G54" s="114"/>
      <c r="H54" s="114"/>
      <c r="I54" s="114"/>
      <c r="J54" s="114"/>
      <c r="K54" s="114"/>
      <c r="L54" s="114"/>
      <c r="M54" s="114"/>
      <c r="N54" s="114"/>
      <c r="O54" s="114"/>
      <c r="P54" s="115"/>
      <c r="Q54" s="17"/>
    </row>
    <row r="55" spans="2:17" ht="25.5" customHeight="1" x14ac:dyDescent="0.2">
      <c r="B55" s="80"/>
      <c r="C55" s="15"/>
      <c r="D55" s="15"/>
      <c r="E55" s="63">
        <v>3</v>
      </c>
      <c r="F55" s="116" t="str">
        <f>T4_Summary_Capital!$F$54</f>
        <v>Include other passive / natural ventilation elements into design  (e.g. construction of building with appropriate orientation to the sun).</v>
      </c>
      <c r="G55" s="117"/>
      <c r="H55" s="117"/>
      <c r="I55" s="117"/>
      <c r="J55" s="117"/>
      <c r="K55" s="117"/>
      <c r="L55" s="117"/>
      <c r="M55" s="117"/>
      <c r="N55" s="117"/>
      <c r="O55" s="117"/>
      <c r="P55" s="118"/>
      <c r="Q55" s="17"/>
    </row>
    <row r="56" spans="2:17" ht="25.5" customHeight="1" x14ac:dyDescent="0.2">
      <c r="B56" s="80"/>
      <c r="C56" s="15"/>
      <c r="D56" s="15"/>
      <c r="E56" s="64">
        <v>4</v>
      </c>
      <c r="F56" s="113" t="str">
        <f>T4_Summary_Capital!$F$55</f>
        <v>Install solar panels and back up battery capable of operating in ‘island mode’.</v>
      </c>
      <c r="G56" s="114"/>
      <c r="H56" s="114"/>
      <c r="I56" s="114"/>
      <c r="J56" s="114"/>
      <c r="K56" s="114"/>
      <c r="L56" s="114"/>
      <c r="M56" s="114"/>
      <c r="N56" s="114"/>
      <c r="O56" s="114"/>
      <c r="P56" s="115"/>
      <c r="Q56" s="17"/>
    </row>
    <row r="57" spans="2:17" ht="25.5" customHeight="1" x14ac:dyDescent="0.2">
      <c r="B57" s="80"/>
      <c r="C57" s="15"/>
      <c r="D57" s="15"/>
      <c r="E57" s="63">
        <v>5</v>
      </c>
      <c r="F57" s="116" t="str">
        <f>T4_Summary_Capital!$F$56</f>
        <v>Raising vulnerable equipment (e.g. service meters) in known flooding hotspots.</v>
      </c>
      <c r="G57" s="117"/>
      <c r="H57" s="117"/>
      <c r="I57" s="117"/>
      <c r="J57" s="117"/>
      <c r="K57" s="117"/>
      <c r="L57" s="117"/>
      <c r="M57" s="117"/>
      <c r="N57" s="117"/>
      <c r="O57" s="117"/>
      <c r="P57" s="118"/>
      <c r="Q57" s="17"/>
    </row>
    <row r="58" spans="2:17" x14ac:dyDescent="0.2">
      <c r="B58" s="80"/>
      <c r="C58" s="15"/>
      <c r="D58" s="50"/>
      <c r="E58" s="51"/>
      <c r="F58" s="51"/>
      <c r="G58" s="51"/>
      <c r="H58" s="51"/>
      <c r="I58" s="51"/>
      <c r="J58" s="51"/>
      <c r="K58" s="51"/>
      <c r="L58" s="51"/>
      <c r="M58" s="51"/>
      <c r="N58" s="51"/>
      <c r="O58" s="51"/>
      <c r="P58" s="51"/>
      <c r="Q58" s="17"/>
    </row>
    <row r="59" spans="2:17" x14ac:dyDescent="0.2">
      <c r="B59" s="80"/>
      <c r="C59" s="15"/>
      <c r="D59" s="50"/>
      <c r="E59" s="15"/>
      <c r="F59" s="15"/>
      <c r="G59" s="15"/>
      <c r="H59" s="15"/>
      <c r="I59" s="15"/>
      <c r="J59" s="15"/>
      <c r="K59" s="15"/>
      <c r="L59" s="15"/>
      <c r="M59" s="15"/>
      <c r="N59" s="15"/>
      <c r="O59" s="15"/>
      <c r="P59" s="15"/>
      <c r="Q59" s="17"/>
    </row>
    <row r="60" spans="2:17" ht="15.75" x14ac:dyDescent="0.25">
      <c r="B60" s="80"/>
      <c r="C60" s="15"/>
      <c r="D60" s="50"/>
      <c r="E60" s="78" t="s">
        <v>204</v>
      </c>
      <c r="F60" s="15"/>
      <c r="G60" s="15"/>
      <c r="H60" s="15"/>
      <c r="I60" s="15"/>
      <c r="J60" s="15"/>
      <c r="K60" s="15"/>
      <c r="L60" s="119" t="s">
        <v>205</v>
      </c>
      <c r="M60" s="119"/>
      <c r="N60" s="119"/>
      <c r="O60" s="119"/>
      <c r="P60" s="119"/>
      <c r="Q60" s="17"/>
    </row>
    <row r="61" spans="2:17" ht="15.75" x14ac:dyDescent="0.25">
      <c r="B61" s="80"/>
      <c r="C61" s="15"/>
      <c r="D61" s="50"/>
      <c r="E61" s="52"/>
      <c r="F61" s="15"/>
      <c r="G61" s="15"/>
      <c r="H61" s="15"/>
      <c r="I61" s="15"/>
      <c r="J61" s="15"/>
      <c r="K61" s="15"/>
      <c r="L61" s="79">
        <v>1</v>
      </c>
      <c r="M61" s="79">
        <v>2</v>
      </c>
      <c r="N61" s="79">
        <v>3</v>
      </c>
      <c r="O61" s="79">
        <v>4</v>
      </c>
      <c r="P61" s="79">
        <v>5</v>
      </c>
      <c r="Q61" s="17"/>
    </row>
    <row r="62" spans="2:17" ht="5.0999999999999996" customHeight="1" x14ac:dyDescent="0.2">
      <c r="B62" s="80"/>
      <c r="C62" s="15"/>
      <c r="D62" s="50"/>
      <c r="E62" s="15"/>
      <c r="F62" s="15"/>
      <c r="G62" s="15"/>
      <c r="H62" s="15"/>
      <c r="I62" s="15"/>
      <c r="J62" s="15"/>
      <c r="K62" s="15"/>
      <c r="L62" s="15"/>
      <c r="M62" s="15"/>
      <c r="N62" s="15"/>
      <c r="O62" s="15"/>
      <c r="P62" s="15"/>
      <c r="Q62" s="17"/>
    </row>
    <row r="63" spans="2:17" ht="25.5" customHeight="1" x14ac:dyDescent="0.2">
      <c r="B63" s="80"/>
      <c r="C63" s="15"/>
      <c r="D63" s="50"/>
      <c r="E63" s="110" t="s">
        <v>159</v>
      </c>
      <c r="F63" s="110"/>
      <c r="G63" s="110"/>
      <c r="H63" s="110"/>
      <c r="I63" s="110"/>
      <c r="J63" s="110"/>
      <c r="K63" s="110"/>
      <c r="L63" s="57"/>
      <c r="M63" s="58"/>
      <c r="N63" s="57"/>
      <c r="O63" s="58"/>
      <c r="P63" s="57"/>
      <c r="Q63" s="17"/>
    </row>
    <row r="64" spans="2:17" ht="5.0999999999999996" customHeight="1" x14ac:dyDescent="0.2">
      <c r="B64" s="80"/>
      <c r="C64" s="15"/>
      <c r="D64" s="50"/>
      <c r="E64" s="15"/>
      <c r="F64" s="15"/>
      <c r="G64" s="15"/>
      <c r="H64" s="15"/>
      <c r="I64" s="15"/>
      <c r="J64" s="15"/>
      <c r="K64" s="15"/>
      <c r="L64" s="15"/>
      <c r="M64" s="15"/>
      <c r="N64" s="15"/>
      <c r="O64" s="15"/>
      <c r="P64" s="15"/>
      <c r="Q64" s="17"/>
    </row>
    <row r="65" spans="2:17" ht="25.5" customHeight="1" x14ac:dyDescent="0.2">
      <c r="B65" s="80"/>
      <c r="C65" s="15"/>
      <c r="D65" s="50"/>
      <c r="E65" s="111" t="s">
        <v>184</v>
      </c>
      <c r="F65" s="110"/>
      <c r="G65" s="110"/>
      <c r="H65" s="110"/>
      <c r="I65" s="110"/>
      <c r="J65" s="110"/>
      <c r="K65" s="110"/>
      <c r="L65" s="57"/>
      <c r="M65" s="58"/>
      <c r="N65" s="57"/>
      <c r="O65" s="58"/>
      <c r="P65" s="57"/>
      <c r="Q65" s="17"/>
    </row>
    <row r="66" spans="2:17" ht="5.0999999999999996" customHeight="1" x14ac:dyDescent="0.2">
      <c r="B66" s="80"/>
      <c r="C66" s="15"/>
      <c r="D66" s="50"/>
      <c r="E66" s="15"/>
      <c r="F66" s="15"/>
      <c r="G66" s="15"/>
      <c r="H66" s="15"/>
      <c r="I66" s="15"/>
      <c r="J66" s="15"/>
      <c r="K66" s="15"/>
      <c r="L66" s="15"/>
      <c r="M66" s="15"/>
      <c r="N66" s="15"/>
      <c r="O66" s="15"/>
      <c r="P66" s="15"/>
      <c r="Q66" s="17"/>
    </row>
    <row r="67" spans="2:17" ht="25.5" customHeight="1" x14ac:dyDescent="0.2">
      <c r="B67" s="80"/>
      <c r="C67" s="15"/>
      <c r="D67" s="50"/>
      <c r="E67" s="111" t="s">
        <v>183</v>
      </c>
      <c r="F67" s="110"/>
      <c r="G67" s="110"/>
      <c r="H67" s="110"/>
      <c r="I67" s="110"/>
      <c r="J67" s="110"/>
      <c r="K67" s="110"/>
      <c r="L67" s="57"/>
      <c r="M67" s="58"/>
      <c r="N67" s="57"/>
      <c r="O67" s="58"/>
      <c r="P67" s="57"/>
      <c r="Q67" s="17"/>
    </row>
    <row r="68" spans="2:17" ht="5.0999999999999996" customHeight="1" x14ac:dyDescent="0.2">
      <c r="B68" s="80"/>
      <c r="C68" s="15"/>
      <c r="D68" s="50"/>
      <c r="E68" s="15"/>
      <c r="F68" s="15"/>
      <c r="G68" s="15"/>
      <c r="H68" s="15"/>
      <c r="I68" s="15"/>
      <c r="J68" s="15"/>
      <c r="K68" s="15"/>
      <c r="L68" s="15"/>
      <c r="M68" s="15"/>
      <c r="N68" s="15"/>
      <c r="O68" s="15"/>
      <c r="P68" s="15"/>
      <c r="Q68" s="17"/>
    </row>
    <row r="69" spans="2:17" ht="25.5" customHeight="1" x14ac:dyDescent="0.2">
      <c r="B69" s="80"/>
      <c r="C69" s="15"/>
      <c r="D69" s="50"/>
      <c r="E69" s="111" t="s">
        <v>185</v>
      </c>
      <c r="F69" s="110"/>
      <c r="G69" s="110"/>
      <c r="H69" s="110"/>
      <c r="I69" s="110"/>
      <c r="J69" s="110"/>
      <c r="K69" s="110"/>
      <c r="L69" s="57"/>
      <c r="M69" s="58"/>
      <c r="N69" s="57"/>
      <c r="O69" s="58"/>
      <c r="P69" s="57"/>
      <c r="Q69" s="17"/>
    </row>
    <row r="70" spans="2:17" ht="5.0999999999999996" customHeight="1" x14ac:dyDescent="0.2">
      <c r="B70" s="80"/>
      <c r="C70" s="15"/>
      <c r="D70" s="50"/>
      <c r="E70" s="15"/>
      <c r="F70" s="15"/>
      <c r="G70" s="15"/>
      <c r="H70" s="15"/>
      <c r="I70" s="15"/>
      <c r="J70" s="15"/>
      <c r="K70" s="15"/>
      <c r="L70" s="15"/>
      <c r="M70" s="15"/>
      <c r="N70" s="15"/>
      <c r="O70" s="15"/>
      <c r="P70" s="15"/>
      <c r="Q70" s="17"/>
    </row>
    <row r="71" spans="2:17" ht="25.5" customHeight="1" x14ac:dyDescent="0.2">
      <c r="B71" s="80"/>
      <c r="C71" s="15"/>
      <c r="D71" s="50"/>
      <c r="E71" s="111" t="s">
        <v>182</v>
      </c>
      <c r="F71" s="110"/>
      <c r="G71" s="110"/>
      <c r="H71" s="110"/>
      <c r="I71" s="110"/>
      <c r="J71" s="110"/>
      <c r="K71" s="110"/>
      <c r="L71" s="57"/>
      <c r="M71" s="58"/>
      <c r="N71" s="57"/>
      <c r="O71" s="58"/>
      <c r="P71" s="57"/>
      <c r="Q71" s="17"/>
    </row>
    <row r="72" spans="2:17" ht="5.0999999999999996" customHeight="1" x14ac:dyDescent="0.2">
      <c r="B72" s="80"/>
      <c r="C72" s="15"/>
      <c r="D72" s="50"/>
      <c r="E72" s="15"/>
      <c r="F72" s="15"/>
      <c r="G72" s="15"/>
      <c r="H72" s="15"/>
      <c r="I72" s="15"/>
      <c r="J72" s="15"/>
      <c r="K72" s="15"/>
      <c r="L72" s="15"/>
      <c r="M72" s="15"/>
      <c r="N72" s="15"/>
      <c r="O72" s="15"/>
      <c r="P72" s="15"/>
      <c r="Q72" s="17"/>
    </row>
    <row r="73" spans="2:17" ht="25.5" customHeight="1" x14ac:dyDescent="0.2">
      <c r="B73" s="80"/>
      <c r="C73" s="15"/>
      <c r="D73" s="50"/>
      <c r="E73" s="111" t="s">
        <v>181</v>
      </c>
      <c r="F73" s="110"/>
      <c r="G73" s="110"/>
      <c r="H73" s="110"/>
      <c r="I73" s="110"/>
      <c r="J73" s="110"/>
      <c r="K73" s="110"/>
      <c r="L73" s="57"/>
      <c r="M73" s="58"/>
      <c r="N73" s="57"/>
      <c r="O73" s="58"/>
      <c r="P73" s="57"/>
      <c r="Q73" s="17"/>
    </row>
    <row r="74" spans="2:17" ht="5.0999999999999996" customHeight="1" x14ac:dyDescent="0.2">
      <c r="B74" s="80"/>
      <c r="C74" s="15"/>
      <c r="D74" s="50"/>
      <c r="E74" s="15"/>
      <c r="F74" s="15"/>
      <c r="G74" s="15"/>
      <c r="H74" s="15"/>
      <c r="I74" s="15"/>
      <c r="J74" s="15"/>
      <c r="K74" s="15"/>
      <c r="L74" s="15"/>
      <c r="M74" s="15"/>
      <c r="N74" s="15"/>
      <c r="O74" s="15"/>
      <c r="P74" s="15"/>
      <c r="Q74" s="17"/>
    </row>
    <row r="75" spans="2:17" ht="25.5" customHeight="1" x14ac:dyDescent="0.2">
      <c r="B75" s="80"/>
      <c r="C75" s="15"/>
      <c r="D75" s="50"/>
      <c r="E75" s="111" t="s">
        <v>180</v>
      </c>
      <c r="F75" s="110"/>
      <c r="G75" s="110"/>
      <c r="H75" s="110"/>
      <c r="I75" s="110"/>
      <c r="J75" s="110"/>
      <c r="K75" s="110"/>
      <c r="L75" s="57"/>
      <c r="M75" s="58"/>
      <c r="N75" s="57"/>
      <c r="O75" s="58"/>
      <c r="P75" s="57"/>
      <c r="Q75" s="17"/>
    </row>
    <row r="76" spans="2:17" x14ac:dyDescent="0.2">
      <c r="B76" s="80"/>
      <c r="C76" s="15"/>
      <c r="D76" s="50"/>
      <c r="E76" s="44" t="s">
        <v>179</v>
      </c>
      <c r="F76" s="15"/>
      <c r="G76" s="15"/>
      <c r="H76" s="15"/>
      <c r="I76" s="15"/>
      <c r="J76" s="15"/>
      <c r="K76" s="15"/>
      <c r="L76" s="15"/>
      <c r="M76" s="15"/>
      <c r="N76" s="15"/>
      <c r="O76" s="15"/>
      <c r="P76" s="15"/>
      <c r="Q76" s="17"/>
    </row>
    <row r="77" spans="2:17" x14ac:dyDescent="0.2">
      <c r="B77" s="80"/>
      <c r="C77" s="15"/>
      <c r="D77" s="50"/>
      <c r="E77" s="15"/>
      <c r="F77" s="15"/>
      <c r="G77" s="15"/>
      <c r="H77" s="15"/>
      <c r="I77" s="15"/>
      <c r="J77" s="15"/>
      <c r="K77" s="15"/>
      <c r="L77" s="15"/>
      <c r="M77" s="15"/>
      <c r="N77" s="15"/>
      <c r="O77" s="15"/>
      <c r="P77" s="15"/>
      <c r="Q77" s="17"/>
    </row>
    <row r="78" spans="2:17" ht="13.5" thickBot="1" x14ac:dyDescent="0.25">
      <c r="B78" s="80"/>
      <c r="C78" s="15"/>
      <c r="D78" s="50"/>
      <c r="E78" s="15"/>
      <c r="F78" s="15"/>
      <c r="G78" s="15"/>
      <c r="H78" s="15"/>
      <c r="I78" s="15"/>
      <c r="J78" s="15"/>
      <c r="K78" s="15"/>
      <c r="L78" s="15"/>
      <c r="M78" s="15"/>
      <c r="N78" s="15"/>
      <c r="O78" s="15"/>
      <c r="P78" s="15"/>
      <c r="Q78" s="17"/>
    </row>
    <row r="79" spans="2:17" ht="12.75" customHeight="1" x14ac:dyDescent="0.2">
      <c r="B79" s="80"/>
      <c r="C79" s="15"/>
      <c r="D79" s="50"/>
      <c r="E79" s="87" t="s">
        <v>156</v>
      </c>
      <c r="F79" s="84"/>
      <c r="G79" s="15"/>
      <c r="H79" s="87" t="s">
        <v>189</v>
      </c>
      <c r="I79" s="84"/>
      <c r="J79" s="15"/>
      <c r="K79" s="15"/>
      <c r="L79" s="15"/>
      <c r="M79" s="15"/>
      <c r="N79" s="15"/>
      <c r="O79" s="15"/>
      <c r="P79" s="15"/>
      <c r="Q79" s="17"/>
    </row>
    <row r="80" spans="2:17" ht="13.5" customHeight="1" thickBot="1" x14ac:dyDescent="0.25">
      <c r="B80" s="80"/>
      <c r="C80" s="15"/>
      <c r="D80" s="50"/>
      <c r="E80" s="88"/>
      <c r="F80" s="86"/>
      <c r="G80" s="15"/>
      <c r="H80" s="88"/>
      <c r="I80" s="86"/>
      <c r="J80" s="15"/>
      <c r="K80" s="15"/>
      <c r="L80" s="15"/>
      <c r="M80" s="15"/>
      <c r="N80" s="15"/>
      <c r="O80" s="15"/>
      <c r="P80" s="15"/>
      <c r="Q80" s="17"/>
    </row>
    <row r="81" spans="2:17" x14ac:dyDescent="0.2">
      <c r="B81" s="80"/>
      <c r="C81" s="15"/>
      <c r="D81" s="50"/>
      <c r="E81" s="35"/>
      <c r="F81" s="35"/>
      <c r="G81" s="35"/>
      <c r="H81" s="35"/>
      <c r="I81" s="35"/>
      <c r="J81" s="35"/>
      <c r="K81" s="35"/>
      <c r="L81" s="35"/>
      <c r="M81" s="35"/>
      <c r="N81" s="35"/>
      <c r="O81" s="35"/>
      <c r="P81" s="35"/>
      <c r="Q81" s="17"/>
    </row>
    <row r="82" spans="2:17" x14ac:dyDescent="0.2">
      <c r="B82" s="82"/>
      <c r="C82" s="39"/>
      <c r="D82" s="54"/>
      <c r="E82" s="39"/>
      <c r="F82" s="39"/>
      <c r="G82" s="39"/>
      <c r="H82" s="39"/>
      <c r="I82" s="39"/>
      <c r="J82" s="39"/>
      <c r="K82" s="39"/>
      <c r="L82" s="39"/>
      <c r="M82" s="39"/>
      <c r="N82" s="39"/>
      <c r="O82" s="39"/>
      <c r="P82" s="39"/>
      <c r="Q82" s="40"/>
    </row>
  </sheetData>
  <sheetProtection sheet="1" objects="1" scenarios="1" selectLockedCells="1"/>
  <mergeCells count="35">
    <mergeCell ref="H79:I80"/>
    <mergeCell ref="E79:F80"/>
    <mergeCell ref="E75:K75"/>
    <mergeCell ref="E63:K63"/>
    <mergeCell ref="E65:K65"/>
    <mergeCell ref="E67:K67"/>
    <mergeCell ref="E69:K69"/>
    <mergeCell ref="E71:K71"/>
    <mergeCell ref="E73:K73"/>
    <mergeCell ref="L60:P60"/>
    <mergeCell ref="E35:O35"/>
    <mergeCell ref="E33:O33"/>
    <mergeCell ref="E34:O34"/>
    <mergeCell ref="E40:P40"/>
    <mergeCell ref="E42:P42"/>
    <mergeCell ref="E44:P44"/>
    <mergeCell ref="E46:P46"/>
    <mergeCell ref="E48:P48"/>
    <mergeCell ref="F53:P53"/>
    <mergeCell ref="F54:P54"/>
    <mergeCell ref="F55:P55"/>
    <mergeCell ref="F56:P56"/>
    <mergeCell ref="F57:P57"/>
    <mergeCell ref="E31:O31"/>
    <mergeCell ref="E32:O32"/>
    <mergeCell ref="E29:O29"/>
    <mergeCell ref="E30:O30"/>
    <mergeCell ref="E27:O27"/>
    <mergeCell ref="E28:O28"/>
    <mergeCell ref="O3:P4"/>
    <mergeCell ref="E15:P15"/>
    <mergeCell ref="E19:P19"/>
    <mergeCell ref="E21:P21"/>
    <mergeCell ref="E26:O26"/>
    <mergeCell ref="E17:P17"/>
  </mergeCells>
  <conditionalFormatting sqref="L63">
    <cfRule type="containsText" dxfId="167" priority="27" operator="containsText" text="No">
      <formula>NOT(ISERROR(SEARCH("No",L63)))</formula>
    </cfRule>
    <cfRule type="containsText" dxfId="166" priority="28" operator="containsText" text="Yes">
      <formula>NOT(ISERROR(SEARCH("Yes",L63)))</formula>
    </cfRule>
  </conditionalFormatting>
  <conditionalFormatting sqref="M63:P63">
    <cfRule type="containsText" dxfId="165" priority="25" operator="containsText" text="No">
      <formula>NOT(ISERROR(SEARCH("No",M63)))</formula>
    </cfRule>
    <cfRule type="containsText" dxfId="164" priority="26" operator="containsText" text="Yes">
      <formula>NOT(ISERROR(SEARCH("Yes",M63)))</formula>
    </cfRule>
  </conditionalFormatting>
  <conditionalFormatting sqref="L65">
    <cfRule type="containsText" dxfId="163" priority="23" operator="containsText" text="No">
      <formula>NOT(ISERROR(SEARCH("No",L65)))</formula>
    </cfRule>
    <cfRule type="containsText" dxfId="162" priority="24" operator="containsText" text="Yes">
      <formula>NOT(ISERROR(SEARCH("Yes",L65)))</formula>
    </cfRule>
  </conditionalFormatting>
  <conditionalFormatting sqref="M65:P65">
    <cfRule type="containsText" dxfId="161" priority="21" operator="containsText" text="No">
      <formula>NOT(ISERROR(SEARCH("No",M65)))</formula>
    </cfRule>
    <cfRule type="containsText" dxfId="160" priority="22" operator="containsText" text="Yes">
      <formula>NOT(ISERROR(SEARCH("Yes",M65)))</formula>
    </cfRule>
  </conditionalFormatting>
  <conditionalFormatting sqref="L67">
    <cfRule type="containsText" dxfId="159" priority="19" operator="containsText" text="No">
      <formula>NOT(ISERROR(SEARCH("No",L67)))</formula>
    </cfRule>
    <cfRule type="containsText" dxfId="158" priority="20" operator="containsText" text="Yes">
      <formula>NOT(ISERROR(SEARCH("Yes",L67)))</formula>
    </cfRule>
  </conditionalFormatting>
  <conditionalFormatting sqref="M67:P67">
    <cfRule type="containsText" dxfId="157" priority="17" operator="containsText" text="No">
      <formula>NOT(ISERROR(SEARCH("No",M67)))</formula>
    </cfRule>
    <cfRule type="containsText" dxfId="156" priority="18" operator="containsText" text="Yes">
      <formula>NOT(ISERROR(SEARCH("Yes",M67)))</formula>
    </cfRule>
  </conditionalFormatting>
  <conditionalFormatting sqref="L69">
    <cfRule type="containsText" dxfId="155" priority="15" operator="containsText" text="No">
      <formula>NOT(ISERROR(SEARCH("No",L69)))</formula>
    </cfRule>
    <cfRule type="containsText" dxfId="154" priority="16" operator="containsText" text="Yes">
      <formula>NOT(ISERROR(SEARCH("Yes",L69)))</formula>
    </cfRule>
  </conditionalFormatting>
  <conditionalFormatting sqref="M69:P69">
    <cfRule type="containsText" dxfId="153" priority="13" operator="containsText" text="No">
      <formula>NOT(ISERROR(SEARCH("No",M69)))</formula>
    </cfRule>
    <cfRule type="containsText" dxfId="152" priority="14" operator="containsText" text="Yes">
      <formula>NOT(ISERROR(SEARCH("Yes",M69)))</formula>
    </cfRule>
  </conditionalFormatting>
  <conditionalFormatting sqref="L71">
    <cfRule type="containsText" dxfId="151" priority="11" operator="containsText" text="Yes">
      <formula>NOT(ISERROR(SEARCH("Yes",L71)))</formula>
    </cfRule>
    <cfRule type="containsText" dxfId="150" priority="12" operator="containsText" text="No">
      <formula>NOT(ISERROR(SEARCH("No",L71)))</formula>
    </cfRule>
  </conditionalFormatting>
  <conditionalFormatting sqref="M71:P71">
    <cfRule type="containsText" dxfId="149" priority="9" operator="containsText" text="Yes">
      <formula>NOT(ISERROR(SEARCH("Yes",M71)))</formula>
    </cfRule>
    <cfRule type="containsText" dxfId="148" priority="10" operator="containsText" text="No">
      <formula>NOT(ISERROR(SEARCH("No",M71)))</formula>
    </cfRule>
  </conditionalFormatting>
  <conditionalFormatting sqref="L73">
    <cfRule type="containsText" dxfId="147" priority="7" operator="containsText" text="Yes">
      <formula>NOT(ISERROR(SEARCH("Yes",L73)))</formula>
    </cfRule>
    <cfRule type="containsText" dxfId="146" priority="8" operator="containsText" text="No">
      <formula>NOT(ISERROR(SEARCH("No",L73)))</formula>
    </cfRule>
  </conditionalFormatting>
  <conditionalFormatting sqref="M73:P73">
    <cfRule type="containsText" dxfId="145" priority="5" operator="containsText" text="Yes">
      <formula>NOT(ISERROR(SEARCH("Yes",M73)))</formula>
    </cfRule>
    <cfRule type="containsText" dxfId="144" priority="6" operator="containsText" text="No">
      <formula>NOT(ISERROR(SEARCH("No",M73)))</formula>
    </cfRule>
  </conditionalFormatting>
  <conditionalFormatting sqref="L75">
    <cfRule type="containsText" dxfId="143" priority="3" operator="containsText" text="Yes">
      <formula>NOT(ISERROR(SEARCH("Yes",L75)))</formula>
    </cfRule>
    <cfRule type="containsText" dxfId="142" priority="4" operator="containsText" text="No">
      <formula>NOT(ISERROR(SEARCH("No",L75)))</formula>
    </cfRule>
  </conditionalFormatting>
  <conditionalFormatting sqref="M75:P75">
    <cfRule type="containsText" dxfId="141" priority="1" operator="containsText" text="Yes">
      <formula>NOT(ISERROR(SEARCH("Yes",M75)))</formula>
    </cfRule>
    <cfRule type="containsText" dxfId="140" priority="2" operator="containsText" text="No">
      <formula>NOT(ISERROR(SEARCH("No",M75)))</formula>
    </cfRule>
  </conditionalFormatting>
  <dataValidations count="6">
    <dataValidation type="whole" allowBlank="1" showInputMessage="1" showErrorMessage="1" sqref="P26:P35">
      <formula1>1</formula1>
      <formula2>5</formula2>
    </dataValidation>
    <dataValidation allowBlank="1" showInputMessage="1" showErrorMessage="1" promptTitle="Example" prompt="_x000a_Installing solar power to ensure power supply during blackouts also reduces power bills and carbon emissions." sqref="E65:K65"/>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67:K67"/>
    <dataValidation allowBlank="1" showInputMessage="1" showErrorMessage="1" promptTitle="Example" prompt="_x000a_Installing permeable paving in areas (e.g. near childcare centre) where people are prone to tripping." sqref="E71:K71"/>
    <dataValidation allowBlank="1" showInputMessage="1" showErrorMessage="1" promptTitle="Example" prompt="_x000a_A carbon tax (without a compensation scheme) may unequally disadvantage people with the least capacity to pay it." sqref="E73:K73"/>
    <dataValidation allowBlank="1" showInputMessage="1" showErrorMessage="1" promptTitle="Example" prompt="_x000a_Using substantially more air conditioners to cool buildings during heatwave (without including energy efficiency and passive cooling elements)." sqref="E75:K75"/>
  </dataValidations>
  <hyperlinks>
    <hyperlink ref="O3" location="'Asset GN'!A1" display="'Asset GN'!A1"/>
    <hyperlink ref="O3:P4" location="T1_Cover!A1" display="Back to Cover"/>
    <hyperlink ref="E79" location="'Asset GN'!A1" display="'Asset GN'!A1"/>
    <hyperlink ref="E79:F80" location="T2_Capital_IN!A1" display="Back"/>
    <hyperlink ref="H79" location="'Asset GN'!A1" display="'Asset GN'!A1"/>
    <hyperlink ref="H79:I80" location="T4_Summary_Capital!A1" display="Go to Summary"/>
  </hyperlinks>
  <pageMargins left="0.7" right="0.7" top="0.75" bottom="0.75" header="0.3" footer="0.3"/>
  <pageSetup paperSize="9" scale="60" orientation="portrait" horizontalDpi="1200" verticalDpi="1200" r:id="rId1"/>
  <rowBreaks count="1" manualBreakCount="1">
    <brk id="36"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L63:P63 L65:P65 L67:P67 L69:P69 L71:P71 L73:P73 L75:P75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sheetPr>
  <dimension ref="A1:Q85"/>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197</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198</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ht="38.25" customHeight="1" x14ac:dyDescent="0.2">
      <c r="B15" s="80"/>
      <c r="C15" s="15"/>
      <c r="D15" s="50"/>
      <c r="E15" s="89" t="s">
        <v>54</v>
      </c>
      <c r="F15" s="89"/>
      <c r="G15" s="89"/>
      <c r="H15" s="89"/>
      <c r="I15" s="89"/>
      <c r="J15" s="89"/>
      <c r="K15" s="89"/>
      <c r="L15" s="89"/>
      <c r="M15" s="89"/>
      <c r="N15" s="89"/>
      <c r="O15" s="89"/>
      <c r="P15" s="89"/>
      <c r="Q15" s="17"/>
    </row>
    <row r="16" spans="1:17" x14ac:dyDescent="0.2">
      <c r="B16" s="80"/>
      <c r="C16" s="15"/>
      <c r="D16" s="50"/>
      <c r="E16" s="51"/>
      <c r="F16" s="51"/>
      <c r="G16" s="51"/>
      <c r="H16" s="51"/>
      <c r="I16" s="51"/>
      <c r="J16" s="51"/>
      <c r="K16" s="51"/>
      <c r="L16" s="51"/>
      <c r="M16" s="51"/>
      <c r="N16" s="51"/>
      <c r="O16" s="51"/>
      <c r="P16" s="51"/>
      <c r="Q16" s="17"/>
    </row>
    <row r="17" spans="2:17" x14ac:dyDescent="0.2">
      <c r="B17" s="80"/>
      <c r="C17" s="15"/>
      <c r="D17" s="50"/>
      <c r="E17" s="107" t="s">
        <v>55</v>
      </c>
      <c r="F17" s="107"/>
      <c r="G17" s="107"/>
      <c r="H17" s="107"/>
      <c r="I17" s="107"/>
      <c r="J17" s="107"/>
      <c r="K17" s="107"/>
      <c r="L17" s="107"/>
      <c r="M17" s="107"/>
      <c r="N17" s="107"/>
      <c r="O17" s="107"/>
      <c r="P17" s="107"/>
      <c r="Q17" s="17"/>
    </row>
    <row r="18" spans="2:17" x14ac:dyDescent="0.2">
      <c r="B18" s="80"/>
      <c r="C18" s="15"/>
      <c r="D18" s="50"/>
      <c r="E18" s="15"/>
      <c r="F18" s="15"/>
      <c r="G18" s="15"/>
      <c r="H18" s="15"/>
      <c r="I18" s="15"/>
      <c r="J18" s="15"/>
      <c r="K18" s="15"/>
      <c r="L18" s="15"/>
      <c r="M18" s="15"/>
      <c r="N18" s="15"/>
      <c r="O18" s="15"/>
      <c r="P18" s="15"/>
      <c r="Q18" s="17"/>
    </row>
    <row r="19" spans="2:17" x14ac:dyDescent="0.2">
      <c r="B19" s="80"/>
      <c r="C19" s="15"/>
      <c r="D19" s="50"/>
      <c r="E19" s="89" t="s">
        <v>58</v>
      </c>
      <c r="F19" s="89"/>
      <c r="G19" s="89"/>
      <c r="H19" s="89"/>
      <c r="I19" s="89"/>
      <c r="J19" s="89"/>
      <c r="K19" s="89"/>
      <c r="L19" s="89"/>
      <c r="M19" s="89"/>
      <c r="N19" s="89"/>
      <c r="O19" s="89"/>
      <c r="P19" s="89"/>
      <c r="Q19" s="17"/>
    </row>
    <row r="20" spans="2:17" x14ac:dyDescent="0.2">
      <c r="B20" s="80"/>
      <c r="C20" s="15"/>
      <c r="D20" s="50"/>
      <c r="E20" s="15"/>
      <c r="F20" s="15"/>
      <c r="G20" s="15"/>
      <c r="H20" s="15"/>
      <c r="I20" s="15"/>
      <c r="J20" s="15"/>
      <c r="K20" s="15"/>
      <c r="L20" s="15"/>
      <c r="M20" s="15"/>
      <c r="N20" s="15"/>
      <c r="O20" s="15"/>
      <c r="P20" s="15"/>
      <c r="Q20" s="17"/>
    </row>
    <row r="21" spans="2:17" ht="25.5" customHeight="1" x14ac:dyDescent="0.2">
      <c r="B21" s="80"/>
      <c r="C21" s="15"/>
      <c r="D21" s="50"/>
      <c r="E21" s="89" t="s">
        <v>82</v>
      </c>
      <c r="F21" s="89"/>
      <c r="G21" s="89"/>
      <c r="H21" s="89"/>
      <c r="I21" s="89"/>
      <c r="J21" s="89"/>
      <c r="K21" s="89"/>
      <c r="L21" s="89"/>
      <c r="M21" s="89"/>
      <c r="N21" s="89"/>
      <c r="O21" s="89"/>
      <c r="P21" s="89"/>
      <c r="Q21" s="17"/>
    </row>
    <row r="22" spans="2:17" x14ac:dyDescent="0.2">
      <c r="B22" s="80"/>
      <c r="C22" s="15"/>
      <c r="D22" s="50"/>
      <c r="E22" s="15"/>
      <c r="F22" s="15"/>
      <c r="G22" s="15"/>
      <c r="H22" s="15"/>
      <c r="I22" s="15"/>
      <c r="J22" s="15"/>
      <c r="K22" s="15"/>
      <c r="L22" s="15"/>
      <c r="M22" s="15"/>
      <c r="N22" s="15"/>
      <c r="O22" s="15"/>
      <c r="P22" s="15"/>
      <c r="Q22" s="17"/>
    </row>
    <row r="23" spans="2:17" x14ac:dyDescent="0.2">
      <c r="B23" s="80"/>
      <c r="C23" s="15"/>
      <c r="D23" s="50"/>
      <c r="E23" s="15"/>
      <c r="F23" s="15"/>
      <c r="G23" s="15"/>
      <c r="H23" s="15"/>
      <c r="I23" s="15"/>
      <c r="J23" s="15"/>
      <c r="K23" s="15"/>
      <c r="L23" s="15"/>
      <c r="M23" s="15"/>
      <c r="N23" s="15"/>
      <c r="O23" s="15"/>
      <c r="P23" s="15"/>
      <c r="Q23" s="17"/>
    </row>
    <row r="24" spans="2:17" ht="15.75" x14ac:dyDescent="0.25">
      <c r="B24" s="80"/>
      <c r="C24" s="15"/>
      <c r="D24" s="50"/>
      <c r="E24" s="78" t="s">
        <v>56</v>
      </c>
      <c r="F24" s="52"/>
      <c r="G24" s="78" t="s">
        <v>57</v>
      </c>
      <c r="H24" s="52"/>
      <c r="I24" s="52"/>
      <c r="J24" s="78" t="s">
        <v>200</v>
      </c>
      <c r="K24" s="52"/>
      <c r="L24" s="52"/>
      <c r="M24" s="52"/>
      <c r="N24" s="52"/>
      <c r="O24" s="52"/>
      <c r="P24" s="78" t="s">
        <v>67</v>
      </c>
      <c r="Q24" s="17"/>
    </row>
    <row r="25" spans="2:17" ht="5.0999999999999996" customHeight="1" x14ac:dyDescent="0.2">
      <c r="B25" s="80"/>
      <c r="C25" s="15"/>
      <c r="D25" s="50"/>
      <c r="E25" s="15"/>
      <c r="F25" s="15"/>
      <c r="G25" s="15"/>
      <c r="H25" s="15"/>
      <c r="I25" s="15"/>
      <c r="J25" s="15"/>
      <c r="K25" s="15"/>
      <c r="L25" s="15"/>
      <c r="M25" s="15"/>
      <c r="N25" s="15"/>
      <c r="O25" s="15"/>
      <c r="P25" s="15"/>
      <c r="Q25" s="17"/>
    </row>
    <row r="26" spans="2:17" ht="38.25" customHeight="1" x14ac:dyDescent="0.2">
      <c r="B26" s="80"/>
      <c r="C26" s="15"/>
      <c r="D26" s="50">
        <f t="shared" ref="D26:D38" si="0">P26</f>
        <v>0</v>
      </c>
      <c r="E26" s="108" t="s">
        <v>59</v>
      </c>
      <c r="F26" s="108"/>
      <c r="G26" s="108" t="s">
        <v>61</v>
      </c>
      <c r="H26" s="108"/>
      <c r="I26" s="108"/>
      <c r="J26" s="108" t="s">
        <v>92</v>
      </c>
      <c r="K26" s="108"/>
      <c r="L26" s="108"/>
      <c r="M26" s="108"/>
      <c r="N26" s="108"/>
      <c r="O26" s="108"/>
      <c r="P26" s="55"/>
      <c r="Q26" s="17"/>
    </row>
    <row r="27" spans="2:17" ht="38.25" customHeight="1" x14ac:dyDescent="0.2">
      <c r="B27" s="80"/>
      <c r="C27" s="15"/>
      <c r="D27" s="50">
        <f t="shared" si="0"/>
        <v>0</v>
      </c>
      <c r="E27" s="109" t="s">
        <v>59</v>
      </c>
      <c r="F27" s="109"/>
      <c r="G27" s="109" t="s">
        <v>61</v>
      </c>
      <c r="H27" s="109"/>
      <c r="I27" s="109"/>
      <c r="J27" s="109" t="s">
        <v>93</v>
      </c>
      <c r="K27" s="109"/>
      <c r="L27" s="109"/>
      <c r="M27" s="109"/>
      <c r="N27" s="109"/>
      <c r="O27" s="109"/>
      <c r="P27" s="56"/>
      <c r="Q27" s="17"/>
    </row>
    <row r="28" spans="2:17" ht="38.25" customHeight="1" x14ac:dyDescent="0.2">
      <c r="B28" s="80"/>
      <c r="C28" s="15"/>
      <c r="D28" s="50">
        <f t="shared" si="0"/>
        <v>0</v>
      </c>
      <c r="E28" s="108" t="s">
        <v>72</v>
      </c>
      <c r="F28" s="108"/>
      <c r="G28" s="108" t="s">
        <v>90</v>
      </c>
      <c r="H28" s="108"/>
      <c r="I28" s="108"/>
      <c r="J28" s="108" t="s">
        <v>94</v>
      </c>
      <c r="K28" s="108"/>
      <c r="L28" s="108"/>
      <c r="M28" s="108"/>
      <c r="N28" s="108"/>
      <c r="O28" s="108"/>
      <c r="P28" s="55"/>
      <c r="Q28" s="17"/>
    </row>
    <row r="29" spans="2:17" ht="38.25" customHeight="1" x14ac:dyDescent="0.2">
      <c r="B29" s="80"/>
      <c r="C29" s="15"/>
      <c r="D29" s="50">
        <f t="shared" si="0"/>
        <v>0</v>
      </c>
      <c r="E29" s="109" t="s">
        <v>72</v>
      </c>
      <c r="F29" s="109"/>
      <c r="G29" s="109" t="s">
        <v>91</v>
      </c>
      <c r="H29" s="109"/>
      <c r="I29" s="109"/>
      <c r="J29" s="109" t="s">
        <v>95</v>
      </c>
      <c r="K29" s="109"/>
      <c r="L29" s="109"/>
      <c r="M29" s="109"/>
      <c r="N29" s="109"/>
      <c r="O29" s="109"/>
      <c r="P29" s="56"/>
      <c r="Q29" s="17"/>
    </row>
    <row r="30" spans="2:17" ht="38.25" customHeight="1" x14ac:dyDescent="0.2">
      <c r="B30" s="80"/>
      <c r="C30" s="15"/>
      <c r="D30" s="50">
        <f t="shared" si="0"/>
        <v>0</v>
      </c>
      <c r="E30" s="108" t="s">
        <v>72</v>
      </c>
      <c r="F30" s="108"/>
      <c r="G30" s="108" t="s">
        <v>91</v>
      </c>
      <c r="H30" s="108"/>
      <c r="I30" s="108"/>
      <c r="J30" s="108" t="s">
        <v>96</v>
      </c>
      <c r="K30" s="108"/>
      <c r="L30" s="108"/>
      <c r="M30" s="108"/>
      <c r="N30" s="108"/>
      <c r="O30" s="108"/>
      <c r="P30" s="55"/>
      <c r="Q30" s="17"/>
    </row>
    <row r="31" spans="2:17" ht="38.25" customHeight="1" x14ac:dyDescent="0.2">
      <c r="B31" s="80"/>
      <c r="C31" s="15"/>
      <c r="D31" s="50">
        <f t="shared" si="0"/>
        <v>0</v>
      </c>
      <c r="E31" s="109" t="s">
        <v>72</v>
      </c>
      <c r="F31" s="109"/>
      <c r="G31" s="109" t="s">
        <v>91</v>
      </c>
      <c r="H31" s="109"/>
      <c r="I31" s="109"/>
      <c r="J31" s="109" t="s">
        <v>9</v>
      </c>
      <c r="K31" s="109"/>
      <c r="L31" s="109"/>
      <c r="M31" s="109"/>
      <c r="N31" s="109"/>
      <c r="O31" s="109"/>
      <c r="P31" s="56"/>
      <c r="Q31" s="17"/>
    </row>
    <row r="32" spans="2:17" ht="38.25" customHeight="1" x14ac:dyDescent="0.2">
      <c r="B32" s="80"/>
      <c r="C32" s="15"/>
      <c r="D32" s="50">
        <f t="shared" si="0"/>
        <v>0</v>
      </c>
      <c r="E32" s="108" t="s">
        <v>72</v>
      </c>
      <c r="F32" s="108"/>
      <c r="G32" s="108" t="s">
        <v>91</v>
      </c>
      <c r="H32" s="108"/>
      <c r="I32" s="108"/>
      <c r="J32" s="108" t="s">
        <v>97</v>
      </c>
      <c r="K32" s="108"/>
      <c r="L32" s="108"/>
      <c r="M32" s="108"/>
      <c r="N32" s="108"/>
      <c r="O32" s="108"/>
      <c r="P32" s="55"/>
      <c r="Q32" s="17"/>
    </row>
    <row r="33" spans="2:17" ht="38.25" customHeight="1" x14ac:dyDescent="0.2">
      <c r="B33" s="80"/>
      <c r="C33" s="15"/>
      <c r="D33" s="50">
        <f t="shared" si="0"/>
        <v>0</v>
      </c>
      <c r="E33" s="109" t="s">
        <v>60</v>
      </c>
      <c r="F33" s="109"/>
      <c r="G33" s="109" t="s">
        <v>63</v>
      </c>
      <c r="H33" s="109"/>
      <c r="I33" s="109"/>
      <c r="J33" s="109" t="s">
        <v>98</v>
      </c>
      <c r="K33" s="109"/>
      <c r="L33" s="109"/>
      <c r="M33" s="109"/>
      <c r="N33" s="109"/>
      <c r="O33" s="109"/>
      <c r="P33" s="56"/>
      <c r="Q33" s="17"/>
    </row>
    <row r="34" spans="2:17" ht="38.25" customHeight="1" x14ac:dyDescent="0.2">
      <c r="B34" s="80"/>
      <c r="C34" s="15"/>
      <c r="D34" s="50">
        <f t="shared" si="0"/>
        <v>0</v>
      </c>
      <c r="E34" s="108" t="s">
        <v>60</v>
      </c>
      <c r="F34" s="108"/>
      <c r="G34" s="108" t="s">
        <v>63</v>
      </c>
      <c r="H34" s="108"/>
      <c r="I34" s="108"/>
      <c r="J34" s="108" t="s">
        <v>99</v>
      </c>
      <c r="K34" s="108"/>
      <c r="L34" s="108"/>
      <c r="M34" s="108"/>
      <c r="N34" s="108"/>
      <c r="O34" s="108"/>
      <c r="P34" s="55"/>
      <c r="Q34" s="17"/>
    </row>
    <row r="35" spans="2:17" ht="38.25" customHeight="1" x14ac:dyDescent="0.2">
      <c r="B35" s="80"/>
      <c r="C35" s="15"/>
      <c r="D35" s="50">
        <f t="shared" si="0"/>
        <v>0</v>
      </c>
      <c r="E35" s="104" t="s">
        <v>186</v>
      </c>
      <c r="F35" s="106"/>
      <c r="G35" s="104" t="s">
        <v>186</v>
      </c>
      <c r="H35" s="105"/>
      <c r="I35" s="106"/>
      <c r="J35" s="104" t="s">
        <v>187</v>
      </c>
      <c r="K35" s="105"/>
      <c r="L35" s="105"/>
      <c r="M35" s="105"/>
      <c r="N35" s="105"/>
      <c r="O35" s="106"/>
      <c r="P35" s="56"/>
      <c r="Q35" s="17"/>
    </row>
    <row r="36" spans="2:17" ht="38.25" customHeight="1" x14ac:dyDescent="0.2">
      <c r="B36" s="80"/>
      <c r="C36" s="15"/>
      <c r="D36" s="50">
        <f t="shared" si="0"/>
        <v>0</v>
      </c>
      <c r="E36" s="108"/>
      <c r="F36" s="108"/>
      <c r="G36" s="108"/>
      <c r="H36" s="108"/>
      <c r="I36" s="108"/>
      <c r="J36" s="108"/>
      <c r="K36" s="108"/>
      <c r="L36" s="108"/>
      <c r="M36" s="108"/>
      <c r="N36" s="108"/>
      <c r="O36" s="108"/>
      <c r="P36" s="55"/>
      <c r="Q36" s="17"/>
    </row>
    <row r="37" spans="2:17" ht="38.25" customHeight="1" x14ac:dyDescent="0.2">
      <c r="B37" s="80"/>
      <c r="C37" s="15"/>
      <c r="D37" s="50">
        <f t="shared" si="0"/>
        <v>0</v>
      </c>
      <c r="E37" s="104"/>
      <c r="F37" s="106"/>
      <c r="G37" s="104"/>
      <c r="H37" s="105"/>
      <c r="I37" s="106"/>
      <c r="J37" s="104"/>
      <c r="K37" s="105"/>
      <c r="L37" s="105"/>
      <c r="M37" s="105"/>
      <c r="N37" s="105"/>
      <c r="O37" s="106"/>
      <c r="P37" s="56"/>
      <c r="Q37" s="17"/>
    </row>
    <row r="38" spans="2:17" ht="38.25" customHeight="1" x14ac:dyDescent="0.2">
      <c r="B38" s="80"/>
      <c r="C38" s="15"/>
      <c r="D38" s="50">
        <f t="shared" si="0"/>
        <v>0</v>
      </c>
      <c r="E38" s="108"/>
      <c r="F38" s="108"/>
      <c r="G38" s="108"/>
      <c r="H38" s="108"/>
      <c r="I38" s="108"/>
      <c r="J38" s="108"/>
      <c r="K38" s="108"/>
      <c r="L38" s="108"/>
      <c r="M38" s="108"/>
      <c r="N38" s="108"/>
      <c r="O38" s="108"/>
      <c r="P38" s="55"/>
      <c r="Q38" s="17"/>
    </row>
    <row r="39" spans="2:17" x14ac:dyDescent="0.2">
      <c r="B39" s="80"/>
      <c r="C39" s="15"/>
      <c r="D39" s="50"/>
      <c r="E39" s="15"/>
      <c r="F39" s="15"/>
      <c r="G39" s="15"/>
      <c r="H39" s="15"/>
      <c r="I39" s="15"/>
      <c r="J39" s="15"/>
      <c r="K39" s="15"/>
      <c r="L39" s="15"/>
      <c r="M39" s="15"/>
      <c r="N39" s="15"/>
      <c r="O39" s="15"/>
      <c r="P39" s="15"/>
      <c r="Q39" s="17"/>
    </row>
    <row r="40" spans="2:17" x14ac:dyDescent="0.2">
      <c r="B40" s="80"/>
      <c r="C40" s="15"/>
      <c r="D40" s="50"/>
      <c r="E40" s="15"/>
      <c r="F40" s="15"/>
      <c r="G40" s="15"/>
      <c r="H40" s="15"/>
      <c r="I40" s="15"/>
      <c r="J40" s="15"/>
      <c r="K40" s="15"/>
      <c r="L40" s="15"/>
      <c r="M40" s="15"/>
      <c r="N40" s="15"/>
      <c r="O40" s="15"/>
      <c r="P40" s="15"/>
      <c r="Q40" s="17"/>
    </row>
    <row r="41" spans="2:17" ht="15.75" x14ac:dyDescent="0.25">
      <c r="B41" s="80"/>
      <c r="C41" s="15"/>
      <c r="D41" s="50"/>
      <c r="E41" s="83" t="s">
        <v>202</v>
      </c>
      <c r="F41" s="15"/>
      <c r="G41" s="15"/>
      <c r="H41" s="15"/>
      <c r="I41" s="15"/>
      <c r="J41" s="15"/>
      <c r="K41" s="15"/>
      <c r="L41" s="15"/>
      <c r="M41" s="15"/>
      <c r="N41" s="15"/>
      <c r="O41" s="15"/>
      <c r="P41" s="15"/>
      <c r="Q41" s="17"/>
    </row>
    <row r="42" spans="2:17" x14ac:dyDescent="0.2">
      <c r="B42" s="80"/>
      <c r="C42" s="15"/>
      <c r="D42" s="50"/>
      <c r="E42" s="15"/>
      <c r="F42" s="15"/>
      <c r="G42" s="15"/>
      <c r="H42" s="15"/>
      <c r="I42" s="15"/>
      <c r="J42" s="15"/>
      <c r="K42" s="15"/>
      <c r="L42" s="15"/>
      <c r="M42" s="15"/>
      <c r="N42" s="15"/>
      <c r="O42" s="15"/>
      <c r="P42" s="15"/>
      <c r="Q42" s="17"/>
    </row>
    <row r="43" spans="2:17" ht="38.25" customHeight="1" x14ac:dyDescent="0.2">
      <c r="B43" s="80"/>
      <c r="C43" s="15"/>
      <c r="D43" s="50"/>
      <c r="E43" s="89" t="s">
        <v>168</v>
      </c>
      <c r="F43" s="89"/>
      <c r="G43" s="89"/>
      <c r="H43" s="89"/>
      <c r="I43" s="89"/>
      <c r="J43" s="89"/>
      <c r="K43" s="89"/>
      <c r="L43" s="89"/>
      <c r="M43" s="89"/>
      <c r="N43" s="89"/>
      <c r="O43" s="89"/>
      <c r="P43" s="89"/>
      <c r="Q43" s="17"/>
    </row>
    <row r="44" spans="2:17" x14ac:dyDescent="0.2">
      <c r="B44" s="80"/>
      <c r="C44" s="15"/>
      <c r="D44" s="50"/>
      <c r="E44" s="66"/>
      <c r="F44" s="66"/>
      <c r="G44" s="66"/>
      <c r="H44" s="66"/>
      <c r="I44" s="66"/>
      <c r="J44" s="66"/>
      <c r="K44" s="66"/>
      <c r="L44" s="66"/>
      <c r="M44" s="66"/>
      <c r="N44" s="66"/>
      <c r="O44" s="66"/>
      <c r="P44" s="66"/>
      <c r="Q44" s="17"/>
    </row>
    <row r="45" spans="2:17" x14ac:dyDescent="0.2">
      <c r="B45" s="80"/>
      <c r="C45" s="15"/>
      <c r="D45" s="50"/>
      <c r="E45" s="89" t="s">
        <v>178</v>
      </c>
      <c r="F45" s="89"/>
      <c r="G45" s="89"/>
      <c r="H45" s="89"/>
      <c r="I45" s="89"/>
      <c r="J45" s="89"/>
      <c r="K45" s="89"/>
      <c r="L45" s="89"/>
      <c r="M45" s="89"/>
      <c r="N45" s="89"/>
      <c r="O45" s="89"/>
      <c r="P45" s="89"/>
      <c r="Q45" s="17"/>
    </row>
    <row r="46" spans="2:17" x14ac:dyDescent="0.2">
      <c r="B46" s="80"/>
      <c r="C46" s="15"/>
      <c r="D46" s="50"/>
      <c r="E46" s="15"/>
      <c r="F46" s="15"/>
      <c r="G46" s="15"/>
      <c r="H46" s="15"/>
      <c r="I46" s="15"/>
      <c r="J46" s="15"/>
      <c r="K46" s="15"/>
      <c r="L46" s="15"/>
      <c r="M46" s="15"/>
      <c r="N46" s="15"/>
      <c r="O46" s="15"/>
      <c r="P46" s="15"/>
      <c r="Q46" s="17"/>
    </row>
    <row r="47" spans="2:17" ht="25.5" customHeight="1" x14ac:dyDescent="0.2">
      <c r="B47" s="80"/>
      <c r="C47" s="15"/>
      <c r="D47" s="50"/>
      <c r="E47" s="89" t="s">
        <v>203</v>
      </c>
      <c r="F47" s="89"/>
      <c r="G47" s="89"/>
      <c r="H47" s="89"/>
      <c r="I47" s="89"/>
      <c r="J47" s="89"/>
      <c r="K47" s="89"/>
      <c r="L47" s="89"/>
      <c r="M47" s="89"/>
      <c r="N47" s="89"/>
      <c r="O47" s="89"/>
      <c r="P47" s="89"/>
      <c r="Q47" s="17"/>
    </row>
    <row r="48" spans="2:17" x14ac:dyDescent="0.2">
      <c r="B48" s="80"/>
      <c r="C48" s="15"/>
      <c r="D48" s="50"/>
      <c r="E48" s="66"/>
      <c r="F48" s="66"/>
      <c r="G48" s="66"/>
      <c r="H48" s="66"/>
      <c r="I48" s="66"/>
      <c r="J48" s="66"/>
      <c r="K48" s="66"/>
      <c r="L48" s="66"/>
      <c r="M48" s="66"/>
      <c r="N48" s="66"/>
      <c r="O48" s="66"/>
      <c r="P48" s="66"/>
      <c r="Q48" s="17"/>
    </row>
    <row r="49" spans="2:17" ht="25.5" customHeight="1" x14ac:dyDescent="0.2">
      <c r="B49" s="80"/>
      <c r="C49" s="15"/>
      <c r="D49" s="50"/>
      <c r="E49" s="112" t="s">
        <v>81</v>
      </c>
      <c r="F49" s="112"/>
      <c r="G49" s="112"/>
      <c r="H49" s="112"/>
      <c r="I49" s="112"/>
      <c r="J49" s="112"/>
      <c r="K49" s="112"/>
      <c r="L49" s="112"/>
      <c r="M49" s="112"/>
      <c r="N49" s="112"/>
      <c r="O49" s="112"/>
      <c r="P49" s="112"/>
      <c r="Q49" s="17"/>
    </row>
    <row r="50" spans="2:17" x14ac:dyDescent="0.2">
      <c r="B50" s="80"/>
      <c r="C50" s="15"/>
      <c r="D50" s="50"/>
      <c r="E50" s="68"/>
      <c r="F50" s="68"/>
      <c r="G50" s="68"/>
      <c r="H50" s="68"/>
      <c r="I50" s="68"/>
      <c r="J50" s="68"/>
      <c r="K50" s="68"/>
      <c r="L50" s="68"/>
      <c r="M50" s="68"/>
      <c r="N50" s="68"/>
      <c r="O50" s="68"/>
      <c r="P50" s="68"/>
      <c r="Q50" s="17"/>
    </row>
    <row r="51" spans="2:17" x14ac:dyDescent="0.2">
      <c r="B51" s="80"/>
      <c r="C51" s="15"/>
      <c r="D51" s="50"/>
      <c r="E51" s="112" t="s">
        <v>235</v>
      </c>
      <c r="F51" s="112"/>
      <c r="G51" s="112"/>
      <c r="H51" s="112"/>
      <c r="I51" s="112"/>
      <c r="J51" s="112"/>
      <c r="K51" s="112"/>
      <c r="L51" s="112"/>
      <c r="M51" s="112"/>
      <c r="N51" s="112"/>
      <c r="O51" s="112"/>
      <c r="P51" s="112"/>
      <c r="Q51" s="17"/>
    </row>
    <row r="52" spans="2:17" x14ac:dyDescent="0.2">
      <c r="B52" s="80"/>
      <c r="C52" s="15"/>
      <c r="D52" s="50"/>
      <c r="E52" s="68"/>
      <c r="F52" s="68"/>
      <c r="G52" s="68"/>
      <c r="H52" s="68"/>
      <c r="I52" s="68"/>
      <c r="J52" s="68"/>
      <c r="K52" s="68"/>
      <c r="L52" s="68"/>
      <c r="M52" s="68"/>
      <c r="N52" s="68"/>
      <c r="O52" s="68"/>
      <c r="P52" s="68"/>
      <c r="Q52" s="17"/>
    </row>
    <row r="53" spans="2:17" x14ac:dyDescent="0.2">
      <c r="B53" s="80"/>
      <c r="C53" s="15"/>
      <c r="D53" s="50"/>
      <c r="E53" s="68"/>
      <c r="F53" s="68"/>
      <c r="G53" s="68"/>
      <c r="H53" s="68"/>
      <c r="I53" s="68"/>
      <c r="J53" s="68"/>
      <c r="K53" s="68"/>
      <c r="L53" s="68"/>
      <c r="M53" s="68"/>
      <c r="N53" s="68"/>
      <c r="O53" s="68"/>
      <c r="P53" s="68"/>
      <c r="Q53" s="17"/>
    </row>
    <row r="54" spans="2:17" ht="15.75" x14ac:dyDescent="0.25">
      <c r="B54" s="80"/>
      <c r="C54" s="15"/>
      <c r="D54" s="15"/>
      <c r="E54" s="78" t="s">
        <v>67</v>
      </c>
      <c r="F54" s="78" t="s">
        <v>201</v>
      </c>
      <c r="G54" s="52"/>
      <c r="H54" s="52"/>
      <c r="I54" s="52"/>
      <c r="J54" s="52"/>
      <c r="K54" s="52"/>
      <c r="L54" s="52"/>
      <c r="M54" s="52"/>
      <c r="N54" s="52"/>
      <c r="O54" s="52"/>
      <c r="P54" s="52"/>
      <c r="Q54" s="17"/>
    </row>
    <row r="55" spans="2:17" ht="5.0999999999999996" customHeight="1" x14ac:dyDescent="0.2">
      <c r="B55" s="80"/>
      <c r="C55" s="15"/>
      <c r="D55" s="15"/>
      <c r="E55" s="15"/>
      <c r="F55" s="15"/>
      <c r="G55" s="15"/>
      <c r="H55" s="15"/>
      <c r="I55" s="15"/>
      <c r="J55" s="15"/>
      <c r="K55" s="15"/>
      <c r="L55" s="15"/>
      <c r="M55" s="15"/>
      <c r="N55" s="15"/>
      <c r="O55" s="15"/>
      <c r="P55" s="15"/>
      <c r="Q55" s="17"/>
    </row>
    <row r="56" spans="2:17" ht="25.5" customHeight="1" x14ac:dyDescent="0.2">
      <c r="B56" s="80"/>
      <c r="C56" s="15"/>
      <c r="D56" s="15"/>
      <c r="E56" s="63">
        <v>1</v>
      </c>
      <c r="F56" s="116" t="str">
        <f>T4_Summary_Capital!$F$52</f>
        <v>Use reflective and/or double glazing and reflective roofing.</v>
      </c>
      <c r="G56" s="117"/>
      <c r="H56" s="117"/>
      <c r="I56" s="117"/>
      <c r="J56" s="117"/>
      <c r="K56" s="117"/>
      <c r="L56" s="117"/>
      <c r="M56" s="117"/>
      <c r="N56" s="117"/>
      <c r="O56" s="117"/>
      <c r="P56" s="118"/>
      <c r="Q56" s="17"/>
    </row>
    <row r="57" spans="2:17" ht="25.5" customHeight="1" x14ac:dyDescent="0.2">
      <c r="B57" s="80"/>
      <c r="C57" s="15"/>
      <c r="D57" s="15"/>
      <c r="E57" s="64">
        <v>2</v>
      </c>
      <c r="F57" s="113" t="str">
        <f>T4_Summary_Capital!$F$53</f>
        <v>Install roof ventilators such as whirlybirds on roof to remove heated air from the roof cavity, lowering temperature in living spaces and reducing reliance on air conditioning.</v>
      </c>
      <c r="G57" s="114"/>
      <c r="H57" s="114"/>
      <c r="I57" s="114"/>
      <c r="J57" s="114"/>
      <c r="K57" s="114"/>
      <c r="L57" s="114"/>
      <c r="M57" s="114"/>
      <c r="N57" s="114"/>
      <c r="O57" s="114"/>
      <c r="P57" s="115"/>
      <c r="Q57" s="17"/>
    </row>
    <row r="58" spans="2:17" ht="25.5" customHeight="1" x14ac:dyDescent="0.2">
      <c r="B58" s="80"/>
      <c r="C58" s="15"/>
      <c r="D58" s="15"/>
      <c r="E58" s="63">
        <v>3</v>
      </c>
      <c r="F58" s="116" t="str">
        <f>T4_Summary_Capital!$F$54</f>
        <v>Include other passive / natural ventilation elements into design  (e.g. construction of building with appropriate orientation to the sun).</v>
      </c>
      <c r="G58" s="117"/>
      <c r="H58" s="117"/>
      <c r="I58" s="117"/>
      <c r="J58" s="117"/>
      <c r="K58" s="117"/>
      <c r="L58" s="117"/>
      <c r="M58" s="117"/>
      <c r="N58" s="117"/>
      <c r="O58" s="117"/>
      <c r="P58" s="118"/>
      <c r="Q58" s="17"/>
    </row>
    <row r="59" spans="2:17" ht="25.5" customHeight="1" x14ac:dyDescent="0.2">
      <c r="B59" s="80"/>
      <c r="C59" s="15"/>
      <c r="D59" s="15"/>
      <c r="E59" s="64">
        <v>4</v>
      </c>
      <c r="F59" s="113" t="str">
        <f>T4_Summary_Capital!$F$55</f>
        <v>Install solar panels and back up battery capable of operating in ‘island mode’.</v>
      </c>
      <c r="G59" s="114"/>
      <c r="H59" s="114"/>
      <c r="I59" s="114"/>
      <c r="J59" s="114"/>
      <c r="K59" s="114"/>
      <c r="L59" s="114"/>
      <c r="M59" s="114"/>
      <c r="N59" s="114"/>
      <c r="O59" s="114"/>
      <c r="P59" s="115"/>
      <c r="Q59" s="17"/>
    </row>
    <row r="60" spans="2:17" ht="25.5" customHeight="1" x14ac:dyDescent="0.2">
      <c r="B60" s="80"/>
      <c r="C60" s="15"/>
      <c r="D60" s="15"/>
      <c r="E60" s="63">
        <v>5</v>
      </c>
      <c r="F60" s="116" t="str">
        <f>T4_Summary_Capital!$F$56</f>
        <v>Raising vulnerable equipment (e.g. service meters) in known flooding hotspots.</v>
      </c>
      <c r="G60" s="117"/>
      <c r="H60" s="117"/>
      <c r="I60" s="117"/>
      <c r="J60" s="117"/>
      <c r="K60" s="117"/>
      <c r="L60" s="117"/>
      <c r="M60" s="117"/>
      <c r="N60" s="117"/>
      <c r="O60" s="117"/>
      <c r="P60" s="118"/>
      <c r="Q60" s="17"/>
    </row>
    <row r="61" spans="2:17" x14ac:dyDescent="0.2">
      <c r="B61" s="80"/>
      <c r="C61" s="15"/>
      <c r="D61" s="50"/>
      <c r="E61" s="51"/>
      <c r="F61" s="51"/>
      <c r="G61" s="51"/>
      <c r="H61" s="51"/>
      <c r="I61" s="51"/>
      <c r="J61" s="51"/>
      <c r="K61" s="51"/>
      <c r="L61" s="51"/>
      <c r="M61" s="51"/>
      <c r="N61" s="51"/>
      <c r="O61" s="51"/>
      <c r="P61" s="51"/>
      <c r="Q61" s="17"/>
    </row>
    <row r="62" spans="2:17" x14ac:dyDescent="0.2">
      <c r="B62" s="80"/>
      <c r="C62" s="15"/>
      <c r="D62" s="50"/>
      <c r="E62" s="15"/>
      <c r="F62" s="15"/>
      <c r="G62" s="15"/>
      <c r="H62" s="15"/>
      <c r="I62" s="15"/>
      <c r="J62" s="15"/>
      <c r="K62" s="15"/>
      <c r="L62" s="15"/>
      <c r="M62" s="15"/>
      <c r="N62" s="15"/>
      <c r="O62" s="15"/>
      <c r="P62" s="15"/>
      <c r="Q62" s="17"/>
    </row>
    <row r="63" spans="2:17" ht="15.75" x14ac:dyDescent="0.25">
      <c r="B63" s="80"/>
      <c r="C63" s="15"/>
      <c r="D63" s="50"/>
      <c r="E63" s="78" t="s">
        <v>204</v>
      </c>
      <c r="F63" s="15"/>
      <c r="G63" s="15"/>
      <c r="H63" s="15"/>
      <c r="I63" s="15"/>
      <c r="J63" s="15"/>
      <c r="K63" s="15"/>
      <c r="L63" s="119" t="s">
        <v>205</v>
      </c>
      <c r="M63" s="119"/>
      <c r="N63" s="119"/>
      <c r="O63" s="119"/>
      <c r="P63" s="119"/>
      <c r="Q63" s="17"/>
    </row>
    <row r="64" spans="2:17" ht="15.75" x14ac:dyDescent="0.25">
      <c r="B64" s="80"/>
      <c r="C64" s="15"/>
      <c r="D64" s="50"/>
      <c r="E64" s="52"/>
      <c r="F64" s="15"/>
      <c r="G64" s="15"/>
      <c r="H64" s="15"/>
      <c r="I64" s="15"/>
      <c r="J64" s="15"/>
      <c r="K64" s="15"/>
      <c r="L64" s="79">
        <v>1</v>
      </c>
      <c r="M64" s="79">
        <v>2</v>
      </c>
      <c r="N64" s="79">
        <v>3</v>
      </c>
      <c r="O64" s="79">
        <v>4</v>
      </c>
      <c r="P64" s="79">
        <v>5</v>
      </c>
      <c r="Q64" s="17"/>
    </row>
    <row r="65" spans="2:17" ht="5.0999999999999996" customHeight="1" x14ac:dyDescent="0.2">
      <c r="B65" s="80"/>
      <c r="C65" s="15"/>
      <c r="D65" s="50"/>
      <c r="E65" s="15"/>
      <c r="F65" s="15"/>
      <c r="G65" s="15"/>
      <c r="H65" s="15"/>
      <c r="I65" s="15"/>
      <c r="J65" s="15"/>
      <c r="K65" s="15"/>
      <c r="L65" s="15"/>
      <c r="M65" s="15"/>
      <c r="N65" s="15"/>
      <c r="O65" s="15"/>
      <c r="P65" s="15"/>
      <c r="Q65" s="17"/>
    </row>
    <row r="66" spans="2:17" ht="25.5" customHeight="1" x14ac:dyDescent="0.2">
      <c r="B66" s="80"/>
      <c r="C66" s="15"/>
      <c r="D66" s="50"/>
      <c r="E66" s="110" t="s">
        <v>159</v>
      </c>
      <c r="F66" s="110"/>
      <c r="G66" s="110"/>
      <c r="H66" s="110"/>
      <c r="I66" s="110"/>
      <c r="J66" s="110"/>
      <c r="K66" s="110"/>
      <c r="L66" s="57"/>
      <c r="M66" s="58"/>
      <c r="N66" s="57"/>
      <c r="O66" s="58"/>
      <c r="P66" s="57"/>
      <c r="Q66" s="17"/>
    </row>
    <row r="67" spans="2:17" ht="5.0999999999999996" customHeight="1" x14ac:dyDescent="0.2">
      <c r="B67" s="80"/>
      <c r="C67" s="15"/>
      <c r="D67" s="50"/>
      <c r="E67" s="15"/>
      <c r="F67" s="15"/>
      <c r="G67" s="15"/>
      <c r="H67" s="15"/>
      <c r="I67" s="15"/>
      <c r="J67" s="15"/>
      <c r="K67" s="15"/>
      <c r="L67" s="15"/>
      <c r="M67" s="15"/>
      <c r="N67" s="15"/>
      <c r="O67" s="15"/>
      <c r="P67" s="15"/>
      <c r="Q67" s="17"/>
    </row>
    <row r="68" spans="2:17" ht="25.5" customHeight="1" x14ac:dyDescent="0.2">
      <c r="B68" s="80"/>
      <c r="C68" s="15"/>
      <c r="D68" s="50"/>
      <c r="E68" s="111" t="s">
        <v>184</v>
      </c>
      <c r="F68" s="110"/>
      <c r="G68" s="110"/>
      <c r="H68" s="110"/>
      <c r="I68" s="110"/>
      <c r="J68" s="110"/>
      <c r="K68" s="110"/>
      <c r="L68" s="57"/>
      <c r="M68" s="58"/>
      <c r="N68" s="57"/>
      <c r="O68" s="58"/>
      <c r="P68" s="57"/>
      <c r="Q68" s="17"/>
    </row>
    <row r="69" spans="2:17" ht="5.0999999999999996" customHeight="1" x14ac:dyDescent="0.2">
      <c r="B69" s="80"/>
      <c r="C69" s="15"/>
      <c r="D69" s="50"/>
      <c r="E69" s="15"/>
      <c r="F69" s="15"/>
      <c r="G69" s="15"/>
      <c r="H69" s="15"/>
      <c r="I69" s="15"/>
      <c r="J69" s="15"/>
      <c r="K69" s="15"/>
      <c r="L69" s="15"/>
      <c r="M69" s="15"/>
      <c r="N69" s="15"/>
      <c r="O69" s="15"/>
      <c r="P69" s="15"/>
      <c r="Q69" s="17"/>
    </row>
    <row r="70" spans="2:17" ht="25.5" customHeight="1" x14ac:dyDescent="0.2">
      <c r="B70" s="80"/>
      <c r="C70" s="15"/>
      <c r="D70" s="50"/>
      <c r="E70" s="111" t="s">
        <v>183</v>
      </c>
      <c r="F70" s="110"/>
      <c r="G70" s="110"/>
      <c r="H70" s="110"/>
      <c r="I70" s="110"/>
      <c r="J70" s="110"/>
      <c r="K70" s="110"/>
      <c r="L70" s="57"/>
      <c r="M70" s="58"/>
      <c r="N70" s="57"/>
      <c r="O70" s="58"/>
      <c r="P70" s="57"/>
      <c r="Q70" s="17"/>
    </row>
    <row r="71" spans="2:17" ht="5.0999999999999996" customHeight="1" x14ac:dyDescent="0.2">
      <c r="B71" s="80"/>
      <c r="C71" s="15"/>
      <c r="D71" s="50"/>
      <c r="E71" s="15"/>
      <c r="F71" s="15"/>
      <c r="G71" s="15"/>
      <c r="H71" s="15"/>
      <c r="I71" s="15"/>
      <c r="J71" s="15"/>
      <c r="K71" s="15"/>
      <c r="L71" s="15"/>
      <c r="M71" s="15"/>
      <c r="N71" s="15"/>
      <c r="O71" s="15"/>
      <c r="P71" s="15"/>
      <c r="Q71" s="17"/>
    </row>
    <row r="72" spans="2:17" ht="25.5" customHeight="1" x14ac:dyDescent="0.2">
      <c r="B72" s="80"/>
      <c r="C72" s="15"/>
      <c r="D72" s="50"/>
      <c r="E72" s="111" t="s">
        <v>185</v>
      </c>
      <c r="F72" s="110"/>
      <c r="G72" s="110"/>
      <c r="H72" s="110"/>
      <c r="I72" s="110"/>
      <c r="J72" s="110"/>
      <c r="K72" s="110"/>
      <c r="L72" s="57"/>
      <c r="M72" s="58"/>
      <c r="N72" s="57"/>
      <c r="O72" s="58"/>
      <c r="P72" s="57"/>
      <c r="Q72" s="17"/>
    </row>
    <row r="73" spans="2:17" ht="5.0999999999999996" customHeight="1" x14ac:dyDescent="0.2">
      <c r="B73" s="80"/>
      <c r="C73" s="15"/>
      <c r="D73" s="50"/>
      <c r="E73" s="15"/>
      <c r="F73" s="15"/>
      <c r="G73" s="15"/>
      <c r="H73" s="15"/>
      <c r="I73" s="15"/>
      <c r="J73" s="15"/>
      <c r="K73" s="15"/>
      <c r="L73" s="15"/>
      <c r="M73" s="15"/>
      <c r="N73" s="15"/>
      <c r="O73" s="15"/>
      <c r="P73" s="15"/>
      <c r="Q73" s="17"/>
    </row>
    <row r="74" spans="2:17" ht="25.5" customHeight="1" x14ac:dyDescent="0.2">
      <c r="B74" s="80"/>
      <c r="C74" s="15"/>
      <c r="D74" s="50"/>
      <c r="E74" s="111" t="s">
        <v>182</v>
      </c>
      <c r="F74" s="110"/>
      <c r="G74" s="110"/>
      <c r="H74" s="110"/>
      <c r="I74" s="110"/>
      <c r="J74" s="110"/>
      <c r="K74" s="110"/>
      <c r="L74" s="57"/>
      <c r="M74" s="58"/>
      <c r="N74" s="57"/>
      <c r="O74" s="58"/>
      <c r="P74" s="57"/>
      <c r="Q74" s="17"/>
    </row>
    <row r="75" spans="2:17" ht="5.0999999999999996" customHeight="1" x14ac:dyDescent="0.2">
      <c r="B75" s="80"/>
      <c r="C75" s="15"/>
      <c r="D75" s="50"/>
      <c r="E75" s="15"/>
      <c r="F75" s="15"/>
      <c r="G75" s="15"/>
      <c r="H75" s="15"/>
      <c r="I75" s="15"/>
      <c r="J75" s="15"/>
      <c r="K75" s="15"/>
      <c r="L75" s="15"/>
      <c r="M75" s="15"/>
      <c r="N75" s="15"/>
      <c r="O75" s="15"/>
      <c r="P75" s="15"/>
      <c r="Q75" s="17"/>
    </row>
    <row r="76" spans="2:17" ht="25.5" customHeight="1" x14ac:dyDescent="0.2">
      <c r="B76" s="80"/>
      <c r="C76" s="15"/>
      <c r="D76" s="50"/>
      <c r="E76" s="111" t="s">
        <v>181</v>
      </c>
      <c r="F76" s="110"/>
      <c r="G76" s="110"/>
      <c r="H76" s="110"/>
      <c r="I76" s="110"/>
      <c r="J76" s="110"/>
      <c r="K76" s="110"/>
      <c r="L76" s="57"/>
      <c r="M76" s="58"/>
      <c r="N76" s="57"/>
      <c r="O76" s="58"/>
      <c r="P76" s="57"/>
      <c r="Q76" s="17"/>
    </row>
    <row r="77" spans="2:17" ht="5.0999999999999996" customHeight="1" x14ac:dyDescent="0.2">
      <c r="B77" s="80"/>
      <c r="C77" s="15"/>
      <c r="D77" s="50"/>
      <c r="E77" s="15"/>
      <c r="F77" s="15"/>
      <c r="G77" s="15"/>
      <c r="H77" s="15"/>
      <c r="I77" s="15"/>
      <c r="J77" s="15"/>
      <c r="K77" s="15"/>
      <c r="L77" s="15"/>
      <c r="M77" s="15"/>
      <c r="N77" s="15"/>
      <c r="O77" s="15"/>
      <c r="P77" s="15"/>
      <c r="Q77" s="17"/>
    </row>
    <row r="78" spans="2:17" ht="25.5" customHeight="1" x14ac:dyDescent="0.2">
      <c r="B78" s="80"/>
      <c r="C78" s="15"/>
      <c r="D78" s="50"/>
      <c r="E78" s="111" t="s">
        <v>180</v>
      </c>
      <c r="F78" s="110"/>
      <c r="G78" s="110"/>
      <c r="H78" s="110"/>
      <c r="I78" s="110"/>
      <c r="J78" s="110"/>
      <c r="K78" s="110"/>
      <c r="L78" s="57"/>
      <c r="M78" s="58"/>
      <c r="N78" s="57"/>
      <c r="O78" s="58"/>
      <c r="P78" s="57"/>
      <c r="Q78" s="17"/>
    </row>
    <row r="79" spans="2:17" x14ac:dyDescent="0.2">
      <c r="B79" s="80"/>
      <c r="C79" s="15"/>
      <c r="D79" s="50"/>
      <c r="E79" s="44" t="s">
        <v>179</v>
      </c>
      <c r="F79" s="15"/>
      <c r="G79" s="15"/>
      <c r="H79" s="15"/>
      <c r="I79" s="15"/>
      <c r="J79" s="15"/>
      <c r="K79" s="15"/>
      <c r="L79" s="15"/>
      <c r="M79" s="15"/>
      <c r="N79" s="15"/>
      <c r="O79" s="15"/>
      <c r="P79" s="15"/>
      <c r="Q79" s="17"/>
    </row>
    <row r="80" spans="2:17" x14ac:dyDescent="0.2">
      <c r="B80" s="80"/>
      <c r="C80" s="15"/>
      <c r="D80" s="50"/>
      <c r="E80" s="15"/>
      <c r="F80" s="15"/>
      <c r="G80" s="15"/>
      <c r="H80" s="15"/>
      <c r="I80" s="15"/>
      <c r="J80" s="15"/>
      <c r="K80" s="15"/>
      <c r="L80" s="15"/>
      <c r="M80" s="15"/>
      <c r="N80" s="15"/>
      <c r="O80" s="15"/>
      <c r="P80" s="15"/>
      <c r="Q80" s="17"/>
    </row>
    <row r="81" spans="2:17" ht="13.5" thickBot="1" x14ac:dyDescent="0.25">
      <c r="B81" s="80"/>
      <c r="C81" s="15"/>
      <c r="D81" s="50"/>
      <c r="E81" s="15"/>
      <c r="F81" s="15"/>
      <c r="G81" s="15"/>
      <c r="H81" s="15"/>
      <c r="I81" s="15"/>
      <c r="J81" s="15"/>
      <c r="K81" s="15"/>
      <c r="L81" s="15"/>
      <c r="M81" s="15"/>
      <c r="N81" s="15"/>
      <c r="O81" s="15"/>
      <c r="P81" s="15"/>
      <c r="Q81" s="17"/>
    </row>
    <row r="82" spans="2:17" ht="12.75" customHeight="1" x14ac:dyDescent="0.2">
      <c r="B82" s="80"/>
      <c r="C82" s="15"/>
      <c r="D82" s="50"/>
      <c r="E82" s="87" t="s">
        <v>156</v>
      </c>
      <c r="F82" s="84"/>
      <c r="G82" s="15"/>
      <c r="H82" s="87" t="s">
        <v>189</v>
      </c>
      <c r="I82" s="84"/>
      <c r="J82" s="15"/>
      <c r="K82" s="15"/>
      <c r="L82" s="15"/>
      <c r="M82" s="15"/>
      <c r="N82" s="15"/>
      <c r="O82" s="15"/>
      <c r="P82" s="15"/>
      <c r="Q82" s="17"/>
    </row>
    <row r="83" spans="2:17" ht="13.5" customHeight="1" thickBot="1" x14ac:dyDescent="0.25">
      <c r="B83" s="80"/>
      <c r="C83" s="15"/>
      <c r="D83" s="50"/>
      <c r="E83" s="88"/>
      <c r="F83" s="86"/>
      <c r="G83" s="15"/>
      <c r="H83" s="88"/>
      <c r="I83" s="86"/>
      <c r="J83" s="15"/>
      <c r="K83" s="15"/>
      <c r="L83" s="15"/>
      <c r="M83" s="15"/>
      <c r="N83" s="15"/>
      <c r="O83" s="15"/>
      <c r="P83" s="15"/>
      <c r="Q83" s="17"/>
    </row>
    <row r="84" spans="2:17" x14ac:dyDescent="0.2">
      <c r="B84" s="80"/>
      <c r="C84" s="15"/>
      <c r="D84" s="50"/>
      <c r="E84" s="35"/>
      <c r="F84" s="35"/>
      <c r="G84" s="35"/>
      <c r="H84" s="35"/>
      <c r="I84" s="35"/>
      <c r="J84" s="35"/>
      <c r="K84" s="35"/>
      <c r="L84" s="35"/>
      <c r="M84" s="35"/>
      <c r="N84" s="35"/>
      <c r="O84" s="35"/>
      <c r="P84" s="35"/>
      <c r="Q84" s="17"/>
    </row>
    <row r="85" spans="2:17" x14ac:dyDescent="0.2">
      <c r="B85" s="82"/>
      <c r="C85" s="39"/>
      <c r="D85" s="54"/>
      <c r="E85" s="39"/>
      <c r="F85" s="39"/>
      <c r="G85" s="39"/>
      <c r="H85" s="39"/>
      <c r="I85" s="39"/>
      <c r="J85" s="39"/>
      <c r="K85" s="39"/>
      <c r="L85" s="39"/>
      <c r="M85" s="39"/>
      <c r="N85" s="39"/>
      <c r="O85" s="39"/>
      <c r="P85" s="39"/>
      <c r="Q85" s="40"/>
    </row>
  </sheetData>
  <sheetProtection sheet="1" objects="1" scenarios="1" selectLockedCells="1"/>
  <mergeCells count="64">
    <mergeCell ref="H82:I83"/>
    <mergeCell ref="E82:F83"/>
    <mergeCell ref="E78:K78"/>
    <mergeCell ref="E35:F35"/>
    <mergeCell ref="G35:I35"/>
    <mergeCell ref="J35:O35"/>
    <mergeCell ref="E36:F36"/>
    <mergeCell ref="G36:I36"/>
    <mergeCell ref="J36:O36"/>
    <mergeCell ref="E37:F37"/>
    <mergeCell ref="G37:I37"/>
    <mergeCell ref="E66:K66"/>
    <mergeCell ref="E68:K68"/>
    <mergeCell ref="E70:K70"/>
    <mergeCell ref="E72:K72"/>
    <mergeCell ref="E74:K74"/>
    <mergeCell ref="E76:K76"/>
    <mergeCell ref="J37:O37"/>
    <mergeCell ref="L63:P63"/>
    <mergeCell ref="E38:F38"/>
    <mergeCell ref="G38:I38"/>
    <mergeCell ref="J38:O38"/>
    <mergeCell ref="E43:P43"/>
    <mergeCell ref="E45:P45"/>
    <mergeCell ref="E47:P47"/>
    <mergeCell ref="E49:P49"/>
    <mergeCell ref="E51:P51"/>
    <mergeCell ref="F56:P56"/>
    <mergeCell ref="F57:P57"/>
    <mergeCell ref="F58:P58"/>
    <mergeCell ref="F59:P59"/>
    <mergeCell ref="F60:P60"/>
    <mergeCell ref="E33:F33"/>
    <mergeCell ref="G33:I33"/>
    <mergeCell ref="J33:O33"/>
    <mergeCell ref="E34:F34"/>
    <mergeCell ref="G34:I34"/>
    <mergeCell ref="J34:O34"/>
    <mergeCell ref="E31:F31"/>
    <mergeCell ref="G31:I31"/>
    <mergeCell ref="J31:O31"/>
    <mergeCell ref="E32:F32"/>
    <mergeCell ref="G32:I32"/>
    <mergeCell ref="J32:O32"/>
    <mergeCell ref="E29:F29"/>
    <mergeCell ref="G29:I29"/>
    <mergeCell ref="J29:O29"/>
    <mergeCell ref="E30:F30"/>
    <mergeCell ref="G30:I30"/>
    <mergeCell ref="J30:O30"/>
    <mergeCell ref="E27:F27"/>
    <mergeCell ref="G27:I27"/>
    <mergeCell ref="J27:O27"/>
    <mergeCell ref="E28:F28"/>
    <mergeCell ref="G28:I28"/>
    <mergeCell ref="J28:O28"/>
    <mergeCell ref="O3:P4"/>
    <mergeCell ref="E15:P15"/>
    <mergeCell ref="E19:P19"/>
    <mergeCell ref="E21:P21"/>
    <mergeCell ref="E26:F26"/>
    <mergeCell ref="G26:I26"/>
    <mergeCell ref="J26:O26"/>
    <mergeCell ref="E17:P17"/>
  </mergeCells>
  <conditionalFormatting sqref="L66">
    <cfRule type="containsText" dxfId="139" priority="27" operator="containsText" text="No">
      <formula>NOT(ISERROR(SEARCH("No",L66)))</formula>
    </cfRule>
    <cfRule type="containsText" dxfId="138" priority="28" operator="containsText" text="Yes">
      <formula>NOT(ISERROR(SEARCH("Yes",L66)))</formula>
    </cfRule>
  </conditionalFormatting>
  <conditionalFormatting sqref="M66:P66">
    <cfRule type="containsText" dxfId="137" priority="25" operator="containsText" text="No">
      <formula>NOT(ISERROR(SEARCH("No",M66)))</formula>
    </cfRule>
    <cfRule type="containsText" dxfId="136" priority="26" operator="containsText" text="Yes">
      <formula>NOT(ISERROR(SEARCH("Yes",M66)))</formula>
    </cfRule>
  </conditionalFormatting>
  <conditionalFormatting sqref="L68">
    <cfRule type="containsText" dxfId="135" priority="23" operator="containsText" text="No">
      <formula>NOT(ISERROR(SEARCH("No",L68)))</formula>
    </cfRule>
    <cfRule type="containsText" dxfId="134" priority="24" operator="containsText" text="Yes">
      <formula>NOT(ISERROR(SEARCH("Yes",L68)))</formula>
    </cfRule>
  </conditionalFormatting>
  <conditionalFormatting sqref="M68:P68">
    <cfRule type="containsText" dxfId="133" priority="21" operator="containsText" text="No">
      <formula>NOT(ISERROR(SEARCH("No",M68)))</formula>
    </cfRule>
    <cfRule type="containsText" dxfId="132" priority="22" operator="containsText" text="Yes">
      <formula>NOT(ISERROR(SEARCH("Yes",M68)))</formula>
    </cfRule>
  </conditionalFormatting>
  <conditionalFormatting sqref="L70">
    <cfRule type="containsText" dxfId="131" priority="19" operator="containsText" text="No">
      <formula>NOT(ISERROR(SEARCH("No",L70)))</formula>
    </cfRule>
    <cfRule type="containsText" dxfId="130" priority="20" operator="containsText" text="Yes">
      <formula>NOT(ISERROR(SEARCH("Yes",L70)))</formula>
    </cfRule>
  </conditionalFormatting>
  <conditionalFormatting sqref="M70:P70">
    <cfRule type="containsText" dxfId="129" priority="17" operator="containsText" text="No">
      <formula>NOT(ISERROR(SEARCH("No",M70)))</formula>
    </cfRule>
    <cfRule type="containsText" dxfId="128" priority="18" operator="containsText" text="Yes">
      <formula>NOT(ISERROR(SEARCH("Yes",M70)))</formula>
    </cfRule>
  </conditionalFormatting>
  <conditionalFormatting sqref="L72">
    <cfRule type="containsText" dxfId="127" priority="15" operator="containsText" text="No">
      <formula>NOT(ISERROR(SEARCH("No",L72)))</formula>
    </cfRule>
    <cfRule type="containsText" dxfId="126" priority="16" operator="containsText" text="Yes">
      <formula>NOT(ISERROR(SEARCH("Yes",L72)))</formula>
    </cfRule>
  </conditionalFormatting>
  <conditionalFormatting sqref="M72:P72">
    <cfRule type="containsText" dxfId="125" priority="13" operator="containsText" text="No">
      <formula>NOT(ISERROR(SEARCH("No",M72)))</formula>
    </cfRule>
    <cfRule type="containsText" dxfId="124" priority="14" operator="containsText" text="Yes">
      <formula>NOT(ISERROR(SEARCH("Yes",M72)))</formula>
    </cfRule>
  </conditionalFormatting>
  <conditionalFormatting sqref="L74">
    <cfRule type="containsText" dxfId="123" priority="11" operator="containsText" text="Yes">
      <formula>NOT(ISERROR(SEARCH("Yes",L74)))</formula>
    </cfRule>
    <cfRule type="containsText" dxfId="122" priority="12" operator="containsText" text="No">
      <formula>NOT(ISERROR(SEARCH("No",L74)))</formula>
    </cfRule>
  </conditionalFormatting>
  <conditionalFormatting sqref="M74:P74">
    <cfRule type="containsText" dxfId="121" priority="9" operator="containsText" text="Yes">
      <formula>NOT(ISERROR(SEARCH("Yes",M74)))</formula>
    </cfRule>
    <cfRule type="containsText" dxfId="120" priority="10" operator="containsText" text="No">
      <formula>NOT(ISERROR(SEARCH("No",M74)))</formula>
    </cfRule>
  </conditionalFormatting>
  <conditionalFormatting sqref="L76">
    <cfRule type="containsText" dxfId="119" priority="7" operator="containsText" text="Yes">
      <formula>NOT(ISERROR(SEARCH("Yes",L76)))</formula>
    </cfRule>
    <cfRule type="containsText" dxfId="118" priority="8" operator="containsText" text="No">
      <formula>NOT(ISERROR(SEARCH("No",L76)))</formula>
    </cfRule>
  </conditionalFormatting>
  <conditionalFormatting sqref="M76:P76">
    <cfRule type="containsText" dxfId="117" priority="5" operator="containsText" text="Yes">
      <formula>NOT(ISERROR(SEARCH("Yes",M76)))</formula>
    </cfRule>
    <cfRule type="containsText" dxfId="116" priority="6" operator="containsText" text="No">
      <formula>NOT(ISERROR(SEARCH("No",M76)))</formula>
    </cfRule>
  </conditionalFormatting>
  <conditionalFormatting sqref="L78">
    <cfRule type="containsText" dxfId="115" priority="3" operator="containsText" text="Yes">
      <formula>NOT(ISERROR(SEARCH("Yes",L78)))</formula>
    </cfRule>
    <cfRule type="containsText" dxfId="114" priority="4" operator="containsText" text="No">
      <formula>NOT(ISERROR(SEARCH("No",L78)))</formula>
    </cfRule>
  </conditionalFormatting>
  <conditionalFormatting sqref="M78:P78">
    <cfRule type="containsText" dxfId="113" priority="1" operator="containsText" text="Yes">
      <formula>NOT(ISERROR(SEARCH("Yes",M78)))</formula>
    </cfRule>
    <cfRule type="containsText" dxfId="112" priority="2" operator="containsText" text="No">
      <formula>NOT(ISERROR(SEARCH("No",M78)))</formula>
    </cfRule>
  </conditionalFormatting>
  <dataValidations count="6">
    <dataValidation type="whole" allowBlank="1" showInputMessage="1" showErrorMessage="1" sqref="P26:P38">
      <formula1>1</formula1>
      <formula2>5</formula2>
    </dataValidation>
    <dataValidation allowBlank="1" showInputMessage="1" showErrorMessage="1" promptTitle="Example" prompt="_x000a_Using substantially more air conditioners to cool buildings during heatwave (without including energy efficiency and passive cooling elements)." sqref="E78:K78"/>
    <dataValidation allowBlank="1" showInputMessage="1" showErrorMessage="1" promptTitle="Example" prompt="_x000a_A carbon tax (without a compensation scheme) may unequally disadvantage people with the least capacity to pay it." sqref="E76:K76"/>
    <dataValidation allowBlank="1" showInputMessage="1" showErrorMessage="1" promptTitle="Example" prompt="_x000a_Installing permeable paving in areas (e.g. near childcare centre) where people are prone to tripping." sqref="E74:K74"/>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70:K70"/>
    <dataValidation allowBlank="1" showInputMessage="1" showErrorMessage="1" promptTitle="Example" prompt="_x000a_Installing solar power to ensure power supply during blackouts also reduces power bills and carbon emissions." sqref="E68:K68"/>
  </dataValidations>
  <hyperlinks>
    <hyperlink ref="O3" location="'Asset GN'!A1" display="'Asset GN'!A1"/>
    <hyperlink ref="O3:P4" location="T1_Cover!A1" display="Back to Cover"/>
    <hyperlink ref="E82" location="'Asset GN'!A1" display="'Asset GN'!A1"/>
    <hyperlink ref="E82:F83" location="T2_Capital_OS1!A1" display="Back"/>
    <hyperlink ref="H82" location="'Asset GN'!A1" display="'Asset GN'!A1"/>
    <hyperlink ref="H82:I83" location="T4_Summary_Capital!A1" display="Go to Summary"/>
  </hyperlinks>
  <pageMargins left="0.7" right="0.7" top="0.75" bottom="0.75" header="0.3" footer="0.3"/>
  <pageSetup paperSize="9" scale="56" orientation="portrait" horizontalDpi="1200" verticalDpi="1200" r:id="rId1"/>
  <rowBreaks count="1" manualBreakCount="1">
    <brk id="39"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L66:P66 L68:P68 L70:P70 L72:P72 L74:P74 L76:P76 L78:P78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sheetPr>
  <dimension ref="A1:Q89"/>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197</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198</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ht="38.25" customHeight="1" x14ac:dyDescent="0.2">
      <c r="B15" s="80"/>
      <c r="C15" s="15"/>
      <c r="D15" s="50"/>
      <c r="E15" s="89" t="s">
        <v>54</v>
      </c>
      <c r="F15" s="89"/>
      <c r="G15" s="89"/>
      <c r="H15" s="89"/>
      <c r="I15" s="89"/>
      <c r="J15" s="89"/>
      <c r="K15" s="89"/>
      <c r="L15" s="89"/>
      <c r="M15" s="89"/>
      <c r="N15" s="89"/>
      <c r="O15" s="89"/>
      <c r="P15" s="89"/>
      <c r="Q15" s="17"/>
    </row>
    <row r="16" spans="1:17" x14ac:dyDescent="0.2">
      <c r="B16" s="80"/>
      <c r="C16" s="15"/>
      <c r="D16" s="50"/>
      <c r="E16" s="51"/>
      <c r="F16" s="51"/>
      <c r="G16" s="51"/>
      <c r="H16" s="51"/>
      <c r="I16" s="51"/>
      <c r="J16" s="51"/>
      <c r="K16" s="51"/>
      <c r="L16" s="51"/>
      <c r="M16" s="51"/>
      <c r="N16" s="51"/>
      <c r="O16" s="51"/>
      <c r="P16" s="51"/>
      <c r="Q16" s="17"/>
    </row>
    <row r="17" spans="2:17" x14ac:dyDescent="0.2">
      <c r="B17" s="80"/>
      <c r="C17" s="15"/>
      <c r="D17" s="50"/>
      <c r="E17" s="107" t="s">
        <v>55</v>
      </c>
      <c r="F17" s="107"/>
      <c r="G17" s="107"/>
      <c r="H17" s="107"/>
      <c r="I17" s="107"/>
      <c r="J17" s="107"/>
      <c r="K17" s="107"/>
      <c r="L17" s="107"/>
      <c r="M17" s="107"/>
      <c r="N17" s="107"/>
      <c r="O17" s="107"/>
      <c r="P17" s="107"/>
      <c r="Q17" s="17"/>
    </row>
    <row r="18" spans="2:17" x14ac:dyDescent="0.2">
      <c r="B18" s="80"/>
      <c r="C18" s="15"/>
      <c r="D18" s="50"/>
      <c r="E18" s="15"/>
      <c r="F18" s="15"/>
      <c r="G18" s="15"/>
      <c r="H18" s="15"/>
      <c r="I18" s="15"/>
      <c r="J18" s="15"/>
      <c r="K18" s="15"/>
      <c r="L18" s="15"/>
      <c r="M18" s="15"/>
      <c r="N18" s="15"/>
      <c r="O18" s="15"/>
      <c r="P18" s="15"/>
      <c r="Q18" s="17"/>
    </row>
    <row r="19" spans="2:17" x14ac:dyDescent="0.2">
      <c r="B19" s="80"/>
      <c r="C19" s="15"/>
      <c r="D19" s="50"/>
      <c r="E19" s="89" t="s">
        <v>58</v>
      </c>
      <c r="F19" s="89"/>
      <c r="G19" s="89"/>
      <c r="H19" s="89"/>
      <c r="I19" s="89"/>
      <c r="J19" s="89"/>
      <c r="K19" s="89"/>
      <c r="L19" s="89"/>
      <c r="M19" s="89"/>
      <c r="N19" s="89"/>
      <c r="O19" s="89"/>
      <c r="P19" s="89"/>
      <c r="Q19" s="17"/>
    </row>
    <row r="20" spans="2:17" x14ac:dyDescent="0.2">
      <c r="B20" s="80"/>
      <c r="C20" s="15"/>
      <c r="D20" s="50"/>
      <c r="E20" s="15"/>
      <c r="F20" s="15"/>
      <c r="G20" s="15"/>
      <c r="H20" s="15"/>
      <c r="I20" s="15"/>
      <c r="J20" s="15"/>
      <c r="K20" s="15"/>
      <c r="L20" s="15"/>
      <c r="M20" s="15"/>
      <c r="N20" s="15"/>
      <c r="O20" s="15"/>
      <c r="P20" s="15"/>
      <c r="Q20" s="17"/>
    </row>
    <row r="21" spans="2:17" ht="25.5" customHeight="1" x14ac:dyDescent="0.2">
      <c r="B21" s="80"/>
      <c r="C21" s="15"/>
      <c r="D21" s="50"/>
      <c r="E21" s="89" t="s">
        <v>82</v>
      </c>
      <c r="F21" s="89"/>
      <c r="G21" s="89"/>
      <c r="H21" s="89"/>
      <c r="I21" s="89"/>
      <c r="J21" s="89"/>
      <c r="K21" s="89"/>
      <c r="L21" s="89"/>
      <c r="M21" s="89"/>
      <c r="N21" s="89"/>
      <c r="O21" s="89"/>
      <c r="P21" s="89"/>
      <c r="Q21" s="17"/>
    </row>
    <row r="22" spans="2:17" x14ac:dyDescent="0.2">
      <c r="B22" s="80"/>
      <c r="C22" s="15"/>
      <c r="D22" s="50"/>
      <c r="E22" s="15"/>
      <c r="F22" s="15"/>
      <c r="G22" s="15"/>
      <c r="H22" s="15"/>
      <c r="I22" s="15"/>
      <c r="J22" s="15"/>
      <c r="K22" s="15"/>
      <c r="L22" s="15"/>
      <c r="M22" s="15"/>
      <c r="N22" s="15"/>
      <c r="O22" s="15"/>
      <c r="P22" s="15"/>
      <c r="Q22" s="17"/>
    </row>
    <row r="23" spans="2:17" x14ac:dyDescent="0.2">
      <c r="B23" s="80"/>
      <c r="C23" s="15"/>
      <c r="D23" s="50"/>
      <c r="E23" s="15"/>
      <c r="F23" s="15"/>
      <c r="G23" s="15"/>
      <c r="H23" s="15"/>
      <c r="I23" s="15"/>
      <c r="J23" s="15"/>
      <c r="K23" s="15"/>
      <c r="L23" s="15"/>
      <c r="M23" s="15"/>
      <c r="N23" s="15"/>
      <c r="O23" s="15"/>
      <c r="P23" s="15"/>
      <c r="Q23" s="17"/>
    </row>
    <row r="24" spans="2:17" ht="15.75" x14ac:dyDescent="0.25">
      <c r="B24" s="80"/>
      <c r="C24" s="15"/>
      <c r="D24" s="50"/>
      <c r="E24" s="78" t="s">
        <v>56</v>
      </c>
      <c r="F24" s="52"/>
      <c r="G24" s="78" t="s">
        <v>57</v>
      </c>
      <c r="H24" s="52"/>
      <c r="I24" s="52"/>
      <c r="J24" s="78" t="s">
        <v>200</v>
      </c>
      <c r="K24" s="52"/>
      <c r="L24" s="52"/>
      <c r="M24" s="52"/>
      <c r="N24" s="52"/>
      <c r="O24" s="52"/>
      <c r="P24" s="78" t="s">
        <v>67</v>
      </c>
      <c r="Q24" s="17"/>
    </row>
    <row r="25" spans="2:17" ht="5.0999999999999996" customHeight="1" x14ac:dyDescent="0.2">
      <c r="B25" s="80"/>
      <c r="C25" s="15"/>
      <c r="D25" s="50"/>
      <c r="E25" s="15"/>
      <c r="F25" s="15"/>
      <c r="G25" s="15"/>
      <c r="H25" s="15"/>
      <c r="I25" s="15"/>
      <c r="J25" s="15"/>
      <c r="K25" s="15"/>
      <c r="L25" s="15"/>
      <c r="M25" s="15"/>
      <c r="N25" s="15"/>
      <c r="O25" s="15"/>
      <c r="P25" s="15"/>
      <c r="Q25" s="17"/>
    </row>
    <row r="26" spans="2:17" ht="38.25" customHeight="1" x14ac:dyDescent="0.2">
      <c r="B26" s="80"/>
      <c r="C26" s="15"/>
      <c r="D26" s="50">
        <f t="shared" ref="D26:D42" si="0">P26</f>
        <v>0</v>
      </c>
      <c r="E26" s="108" t="s">
        <v>72</v>
      </c>
      <c r="F26" s="108"/>
      <c r="G26" s="108" t="s">
        <v>100</v>
      </c>
      <c r="H26" s="108"/>
      <c r="I26" s="108"/>
      <c r="J26" s="108" t="s">
        <v>11</v>
      </c>
      <c r="K26" s="108"/>
      <c r="L26" s="108"/>
      <c r="M26" s="108"/>
      <c r="N26" s="108"/>
      <c r="O26" s="108"/>
      <c r="P26" s="55"/>
      <c r="Q26" s="17"/>
    </row>
    <row r="27" spans="2:17" ht="38.25" customHeight="1" x14ac:dyDescent="0.2">
      <c r="B27" s="80"/>
      <c r="C27" s="15"/>
      <c r="D27" s="50">
        <f t="shared" si="0"/>
        <v>0</v>
      </c>
      <c r="E27" s="109" t="s">
        <v>72</v>
      </c>
      <c r="F27" s="109"/>
      <c r="G27" s="109" t="s">
        <v>100</v>
      </c>
      <c r="H27" s="109"/>
      <c r="I27" s="109"/>
      <c r="J27" s="109" t="s">
        <v>104</v>
      </c>
      <c r="K27" s="109"/>
      <c r="L27" s="109"/>
      <c r="M27" s="109"/>
      <c r="N27" s="109"/>
      <c r="O27" s="109"/>
      <c r="P27" s="56"/>
      <c r="Q27" s="17"/>
    </row>
    <row r="28" spans="2:17" ht="38.25" customHeight="1" x14ac:dyDescent="0.2">
      <c r="B28" s="80"/>
      <c r="C28" s="15"/>
      <c r="D28" s="50">
        <f t="shared" si="0"/>
        <v>0</v>
      </c>
      <c r="E28" s="108" t="s">
        <v>72</v>
      </c>
      <c r="F28" s="108"/>
      <c r="G28" s="108" t="s">
        <v>100</v>
      </c>
      <c r="H28" s="108"/>
      <c r="I28" s="108"/>
      <c r="J28" s="108" t="s">
        <v>96</v>
      </c>
      <c r="K28" s="108"/>
      <c r="L28" s="108"/>
      <c r="M28" s="108"/>
      <c r="N28" s="108"/>
      <c r="O28" s="108"/>
      <c r="P28" s="55"/>
      <c r="Q28" s="17"/>
    </row>
    <row r="29" spans="2:17" ht="38.25" customHeight="1" x14ac:dyDescent="0.2">
      <c r="B29" s="80"/>
      <c r="C29" s="15"/>
      <c r="D29" s="50">
        <f t="shared" si="0"/>
        <v>0</v>
      </c>
      <c r="E29" s="109" t="s">
        <v>72</v>
      </c>
      <c r="F29" s="109"/>
      <c r="G29" s="109" t="s">
        <v>91</v>
      </c>
      <c r="H29" s="109"/>
      <c r="I29" s="109"/>
      <c r="J29" s="109" t="s">
        <v>95</v>
      </c>
      <c r="K29" s="109"/>
      <c r="L29" s="109"/>
      <c r="M29" s="109"/>
      <c r="N29" s="109"/>
      <c r="O29" s="109"/>
      <c r="P29" s="56"/>
      <c r="Q29" s="17"/>
    </row>
    <row r="30" spans="2:17" ht="38.25" customHeight="1" x14ac:dyDescent="0.2">
      <c r="B30" s="80"/>
      <c r="C30" s="15"/>
      <c r="D30" s="50">
        <f t="shared" si="0"/>
        <v>0</v>
      </c>
      <c r="E30" s="108" t="s">
        <v>59</v>
      </c>
      <c r="F30" s="108"/>
      <c r="G30" s="108" t="s">
        <v>101</v>
      </c>
      <c r="H30" s="108"/>
      <c r="I30" s="108"/>
      <c r="J30" s="108" t="s">
        <v>105</v>
      </c>
      <c r="K30" s="108"/>
      <c r="L30" s="108"/>
      <c r="M30" s="108"/>
      <c r="N30" s="108"/>
      <c r="O30" s="108"/>
      <c r="P30" s="55"/>
      <c r="Q30" s="17"/>
    </row>
    <row r="31" spans="2:17" ht="38.25" customHeight="1" x14ac:dyDescent="0.2">
      <c r="B31" s="80"/>
      <c r="C31" s="15"/>
      <c r="D31" s="50">
        <f t="shared" si="0"/>
        <v>0</v>
      </c>
      <c r="E31" s="109" t="s">
        <v>59</v>
      </c>
      <c r="F31" s="109"/>
      <c r="G31" s="109" t="s">
        <v>102</v>
      </c>
      <c r="H31" s="109"/>
      <c r="I31" s="109"/>
      <c r="J31" s="109" t="s">
        <v>106</v>
      </c>
      <c r="K31" s="109"/>
      <c r="L31" s="109"/>
      <c r="M31" s="109"/>
      <c r="N31" s="109"/>
      <c r="O31" s="109"/>
      <c r="P31" s="56"/>
      <c r="Q31" s="17"/>
    </row>
    <row r="32" spans="2:17" ht="38.25" customHeight="1" x14ac:dyDescent="0.2">
      <c r="B32" s="80"/>
      <c r="C32" s="15"/>
      <c r="D32" s="50">
        <f t="shared" si="0"/>
        <v>0</v>
      </c>
      <c r="E32" s="108" t="s">
        <v>60</v>
      </c>
      <c r="F32" s="108"/>
      <c r="G32" s="108" t="s">
        <v>63</v>
      </c>
      <c r="H32" s="108"/>
      <c r="I32" s="108"/>
      <c r="J32" s="108" t="s">
        <v>107</v>
      </c>
      <c r="K32" s="108"/>
      <c r="L32" s="108"/>
      <c r="M32" s="108"/>
      <c r="N32" s="108"/>
      <c r="O32" s="108"/>
      <c r="P32" s="55"/>
      <c r="Q32" s="17"/>
    </row>
    <row r="33" spans="2:17" ht="38.25" customHeight="1" x14ac:dyDescent="0.2">
      <c r="B33" s="80"/>
      <c r="C33" s="15"/>
      <c r="D33" s="50">
        <f t="shared" si="0"/>
        <v>0</v>
      </c>
      <c r="E33" s="109" t="s">
        <v>72</v>
      </c>
      <c r="F33" s="109"/>
      <c r="G33" s="109" t="s">
        <v>100</v>
      </c>
      <c r="H33" s="109"/>
      <c r="I33" s="109"/>
      <c r="J33" s="109" t="s">
        <v>108</v>
      </c>
      <c r="K33" s="109"/>
      <c r="L33" s="109"/>
      <c r="M33" s="109"/>
      <c r="N33" s="109"/>
      <c r="O33" s="109"/>
      <c r="P33" s="56"/>
      <c r="Q33" s="17"/>
    </row>
    <row r="34" spans="2:17" ht="38.25" customHeight="1" x14ac:dyDescent="0.2">
      <c r="B34" s="80"/>
      <c r="C34" s="15"/>
      <c r="D34" s="50">
        <f t="shared" si="0"/>
        <v>0</v>
      </c>
      <c r="E34" s="108" t="s">
        <v>8</v>
      </c>
      <c r="F34" s="108"/>
      <c r="G34" s="108" t="s">
        <v>100</v>
      </c>
      <c r="H34" s="108"/>
      <c r="I34" s="108"/>
      <c r="J34" s="108" t="s">
        <v>10</v>
      </c>
      <c r="K34" s="108"/>
      <c r="L34" s="108"/>
      <c r="M34" s="108"/>
      <c r="N34" s="108"/>
      <c r="O34" s="108"/>
      <c r="P34" s="55"/>
      <c r="Q34" s="17"/>
    </row>
    <row r="35" spans="2:17" ht="38.25" customHeight="1" x14ac:dyDescent="0.2">
      <c r="B35" s="80"/>
      <c r="C35" s="15"/>
      <c r="D35" s="50">
        <f t="shared" si="0"/>
        <v>0</v>
      </c>
      <c r="E35" s="109" t="s">
        <v>72</v>
      </c>
      <c r="F35" s="109"/>
      <c r="G35" s="109" t="s">
        <v>100</v>
      </c>
      <c r="H35" s="109"/>
      <c r="I35" s="109"/>
      <c r="J35" s="109" t="s">
        <v>20</v>
      </c>
      <c r="K35" s="109"/>
      <c r="L35" s="109"/>
      <c r="M35" s="109"/>
      <c r="N35" s="109"/>
      <c r="O35" s="109"/>
      <c r="P35" s="56"/>
      <c r="Q35" s="17"/>
    </row>
    <row r="36" spans="2:17" ht="38.25" customHeight="1" x14ac:dyDescent="0.2">
      <c r="B36" s="80"/>
      <c r="C36" s="15"/>
      <c r="D36" s="50">
        <f t="shared" si="0"/>
        <v>0</v>
      </c>
      <c r="E36" s="108" t="s">
        <v>8</v>
      </c>
      <c r="F36" s="108"/>
      <c r="G36" s="108" t="s">
        <v>103</v>
      </c>
      <c r="H36" s="108"/>
      <c r="I36" s="108"/>
      <c r="J36" s="108" t="s">
        <v>109</v>
      </c>
      <c r="K36" s="108"/>
      <c r="L36" s="108"/>
      <c r="M36" s="108"/>
      <c r="N36" s="108"/>
      <c r="O36" s="108"/>
      <c r="P36" s="55"/>
      <c r="Q36" s="17"/>
    </row>
    <row r="37" spans="2:17" ht="38.25" customHeight="1" x14ac:dyDescent="0.2">
      <c r="B37" s="80"/>
      <c r="C37" s="15"/>
      <c r="D37" s="50">
        <f t="shared" si="0"/>
        <v>0</v>
      </c>
      <c r="E37" s="109" t="s">
        <v>72</v>
      </c>
      <c r="F37" s="109"/>
      <c r="G37" s="109" t="s">
        <v>100</v>
      </c>
      <c r="H37" s="109"/>
      <c r="I37" s="109"/>
      <c r="J37" s="109" t="s">
        <v>110</v>
      </c>
      <c r="K37" s="109"/>
      <c r="L37" s="109"/>
      <c r="M37" s="109"/>
      <c r="N37" s="109"/>
      <c r="O37" s="109"/>
      <c r="P37" s="56"/>
      <c r="Q37" s="17"/>
    </row>
    <row r="38" spans="2:17" ht="38.25" customHeight="1" x14ac:dyDescent="0.2">
      <c r="B38" s="80"/>
      <c r="C38" s="15"/>
      <c r="D38" s="50">
        <f t="shared" si="0"/>
        <v>0</v>
      </c>
      <c r="E38" s="108" t="s">
        <v>72</v>
      </c>
      <c r="F38" s="108"/>
      <c r="G38" s="108" t="s">
        <v>100</v>
      </c>
      <c r="H38" s="108"/>
      <c r="I38" s="108"/>
      <c r="J38" s="108" t="s">
        <v>111</v>
      </c>
      <c r="K38" s="108"/>
      <c r="L38" s="108"/>
      <c r="M38" s="108"/>
      <c r="N38" s="108"/>
      <c r="O38" s="108"/>
      <c r="P38" s="55"/>
      <c r="Q38" s="17"/>
    </row>
    <row r="39" spans="2:17" ht="38.25" customHeight="1" x14ac:dyDescent="0.2">
      <c r="B39" s="80"/>
      <c r="C39" s="15"/>
      <c r="D39" s="50">
        <f t="shared" si="0"/>
        <v>0</v>
      </c>
      <c r="E39" s="109" t="s">
        <v>186</v>
      </c>
      <c r="F39" s="109"/>
      <c r="G39" s="109" t="s">
        <v>186</v>
      </c>
      <c r="H39" s="109"/>
      <c r="I39" s="109"/>
      <c r="J39" s="109" t="s">
        <v>187</v>
      </c>
      <c r="K39" s="109"/>
      <c r="L39" s="109"/>
      <c r="M39" s="109"/>
      <c r="N39" s="109"/>
      <c r="O39" s="109"/>
      <c r="P39" s="56"/>
      <c r="Q39" s="17"/>
    </row>
    <row r="40" spans="2:17" ht="38.25" customHeight="1" x14ac:dyDescent="0.2">
      <c r="B40" s="80"/>
      <c r="C40" s="15"/>
      <c r="D40" s="50">
        <f t="shared" si="0"/>
        <v>0</v>
      </c>
      <c r="E40" s="108"/>
      <c r="F40" s="108"/>
      <c r="G40" s="108"/>
      <c r="H40" s="108"/>
      <c r="I40" s="108"/>
      <c r="J40" s="108"/>
      <c r="K40" s="108"/>
      <c r="L40" s="108"/>
      <c r="M40" s="108"/>
      <c r="N40" s="108"/>
      <c r="O40" s="108"/>
      <c r="P40" s="55"/>
      <c r="Q40" s="17"/>
    </row>
    <row r="41" spans="2:17" ht="38.25" customHeight="1" x14ac:dyDescent="0.2">
      <c r="B41" s="80"/>
      <c r="C41" s="15"/>
      <c r="D41" s="50">
        <f t="shared" si="0"/>
        <v>0</v>
      </c>
      <c r="E41" s="109"/>
      <c r="F41" s="109"/>
      <c r="G41" s="109"/>
      <c r="H41" s="109"/>
      <c r="I41" s="109"/>
      <c r="J41" s="109"/>
      <c r="K41" s="109"/>
      <c r="L41" s="109"/>
      <c r="M41" s="109"/>
      <c r="N41" s="109"/>
      <c r="O41" s="109"/>
      <c r="P41" s="56"/>
      <c r="Q41" s="17"/>
    </row>
    <row r="42" spans="2:17" ht="38.25" customHeight="1" x14ac:dyDescent="0.2">
      <c r="B42" s="80"/>
      <c r="C42" s="15"/>
      <c r="D42" s="50">
        <f t="shared" si="0"/>
        <v>0</v>
      </c>
      <c r="E42" s="108"/>
      <c r="F42" s="108"/>
      <c r="G42" s="108"/>
      <c r="H42" s="108"/>
      <c r="I42" s="108"/>
      <c r="J42" s="108"/>
      <c r="K42" s="108"/>
      <c r="L42" s="108"/>
      <c r="M42" s="108"/>
      <c r="N42" s="108"/>
      <c r="O42" s="108"/>
      <c r="P42" s="55"/>
      <c r="Q42" s="17"/>
    </row>
    <row r="43" spans="2:17" x14ac:dyDescent="0.2">
      <c r="B43" s="80"/>
      <c r="C43" s="15"/>
      <c r="D43" s="50"/>
      <c r="E43" s="15"/>
      <c r="F43" s="15"/>
      <c r="G43" s="15"/>
      <c r="H43" s="15"/>
      <c r="I43" s="15"/>
      <c r="J43" s="15"/>
      <c r="K43" s="15"/>
      <c r="L43" s="15"/>
      <c r="M43" s="15"/>
      <c r="N43" s="15"/>
      <c r="O43" s="15"/>
      <c r="P43" s="15"/>
      <c r="Q43" s="17"/>
    </row>
    <row r="44" spans="2:17" x14ac:dyDescent="0.2">
      <c r="B44" s="80"/>
      <c r="C44" s="15"/>
      <c r="D44" s="50"/>
      <c r="E44" s="15"/>
      <c r="F44" s="15"/>
      <c r="G44" s="15"/>
      <c r="H44" s="15"/>
      <c r="I44" s="15"/>
      <c r="J44" s="15"/>
      <c r="K44" s="15"/>
      <c r="L44" s="15"/>
      <c r="M44" s="15"/>
      <c r="N44" s="15"/>
      <c r="O44" s="15"/>
      <c r="P44" s="15"/>
      <c r="Q44" s="17"/>
    </row>
    <row r="45" spans="2:17" ht="15.75" x14ac:dyDescent="0.25">
      <c r="B45" s="80"/>
      <c r="C45" s="15"/>
      <c r="D45" s="50"/>
      <c r="E45" s="83" t="s">
        <v>202</v>
      </c>
      <c r="F45" s="15"/>
      <c r="G45" s="15"/>
      <c r="H45" s="15"/>
      <c r="I45" s="15"/>
      <c r="J45" s="15"/>
      <c r="K45" s="15"/>
      <c r="L45" s="15"/>
      <c r="M45" s="15"/>
      <c r="N45" s="15"/>
      <c r="O45" s="15"/>
      <c r="P45" s="15"/>
      <c r="Q45" s="17"/>
    </row>
    <row r="46" spans="2:17" x14ac:dyDescent="0.2">
      <c r="B46" s="80"/>
      <c r="C46" s="15"/>
      <c r="D46" s="50"/>
      <c r="E46" s="15"/>
      <c r="F46" s="15"/>
      <c r="G46" s="15"/>
      <c r="H46" s="15"/>
      <c r="I46" s="15"/>
      <c r="J46" s="15"/>
      <c r="K46" s="15"/>
      <c r="L46" s="15"/>
      <c r="M46" s="15"/>
      <c r="N46" s="15"/>
      <c r="O46" s="15"/>
      <c r="P46" s="15"/>
      <c r="Q46" s="17"/>
    </row>
    <row r="47" spans="2:17" ht="38.25" customHeight="1" x14ac:dyDescent="0.2">
      <c r="B47" s="80"/>
      <c r="C47" s="15"/>
      <c r="D47" s="50"/>
      <c r="E47" s="89" t="s">
        <v>168</v>
      </c>
      <c r="F47" s="89"/>
      <c r="G47" s="89"/>
      <c r="H47" s="89"/>
      <c r="I47" s="89"/>
      <c r="J47" s="89"/>
      <c r="K47" s="89"/>
      <c r="L47" s="89"/>
      <c r="M47" s="89"/>
      <c r="N47" s="89"/>
      <c r="O47" s="89"/>
      <c r="P47" s="89"/>
      <c r="Q47" s="17"/>
    </row>
    <row r="48" spans="2:17" x14ac:dyDescent="0.2">
      <c r="B48" s="80"/>
      <c r="C48" s="15"/>
      <c r="D48" s="50"/>
      <c r="E48" s="66"/>
      <c r="F48" s="66"/>
      <c r="G48" s="66"/>
      <c r="H48" s="66"/>
      <c r="I48" s="66"/>
      <c r="J48" s="66"/>
      <c r="K48" s="66"/>
      <c r="L48" s="66"/>
      <c r="M48" s="66"/>
      <c r="N48" s="66"/>
      <c r="O48" s="66"/>
      <c r="P48" s="66"/>
      <c r="Q48" s="17"/>
    </row>
    <row r="49" spans="2:17" x14ac:dyDescent="0.2">
      <c r="B49" s="80"/>
      <c r="C49" s="15"/>
      <c r="D49" s="50"/>
      <c r="E49" s="89" t="s">
        <v>178</v>
      </c>
      <c r="F49" s="89"/>
      <c r="G49" s="89"/>
      <c r="H49" s="89"/>
      <c r="I49" s="89"/>
      <c r="J49" s="89"/>
      <c r="K49" s="89"/>
      <c r="L49" s="89"/>
      <c r="M49" s="89"/>
      <c r="N49" s="89"/>
      <c r="O49" s="89"/>
      <c r="P49" s="89"/>
      <c r="Q49" s="17"/>
    </row>
    <row r="50" spans="2:17" x14ac:dyDescent="0.2">
      <c r="B50" s="80"/>
      <c r="C50" s="15"/>
      <c r="D50" s="50"/>
      <c r="E50" s="15"/>
      <c r="F50" s="15"/>
      <c r="G50" s="15"/>
      <c r="H50" s="15"/>
      <c r="I50" s="15"/>
      <c r="J50" s="15"/>
      <c r="K50" s="15"/>
      <c r="L50" s="15"/>
      <c r="M50" s="15"/>
      <c r="N50" s="15"/>
      <c r="O50" s="15"/>
      <c r="P50" s="15"/>
      <c r="Q50" s="17"/>
    </row>
    <row r="51" spans="2:17" ht="25.5" customHeight="1" x14ac:dyDescent="0.2">
      <c r="B51" s="80"/>
      <c r="C51" s="15"/>
      <c r="D51" s="50"/>
      <c r="E51" s="89" t="s">
        <v>203</v>
      </c>
      <c r="F51" s="89"/>
      <c r="G51" s="89"/>
      <c r="H51" s="89"/>
      <c r="I51" s="89"/>
      <c r="J51" s="89"/>
      <c r="K51" s="89"/>
      <c r="L51" s="89"/>
      <c r="M51" s="89"/>
      <c r="N51" s="89"/>
      <c r="O51" s="89"/>
      <c r="P51" s="89"/>
      <c r="Q51" s="17"/>
    </row>
    <row r="52" spans="2:17" x14ac:dyDescent="0.2">
      <c r="B52" s="80"/>
      <c r="C52" s="15"/>
      <c r="D52" s="50"/>
      <c r="E52" s="66"/>
      <c r="F52" s="66"/>
      <c r="G52" s="66"/>
      <c r="H52" s="66"/>
      <c r="I52" s="66"/>
      <c r="J52" s="66"/>
      <c r="K52" s="66"/>
      <c r="L52" s="66"/>
      <c r="M52" s="66"/>
      <c r="N52" s="66"/>
      <c r="O52" s="66"/>
      <c r="P52" s="66"/>
      <c r="Q52" s="17"/>
    </row>
    <row r="53" spans="2:17" ht="25.5" customHeight="1" x14ac:dyDescent="0.2">
      <c r="B53" s="80"/>
      <c r="C53" s="15"/>
      <c r="D53" s="50"/>
      <c r="E53" s="112" t="s">
        <v>81</v>
      </c>
      <c r="F53" s="112"/>
      <c r="G53" s="112"/>
      <c r="H53" s="112"/>
      <c r="I53" s="112"/>
      <c r="J53" s="112"/>
      <c r="K53" s="112"/>
      <c r="L53" s="112"/>
      <c r="M53" s="112"/>
      <c r="N53" s="112"/>
      <c r="O53" s="112"/>
      <c r="P53" s="112"/>
      <c r="Q53" s="17"/>
    </row>
    <row r="54" spans="2:17" x14ac:dyDescent="0.2">
      <c r="B54" s="80"/>
      <c r="C54" s="15"/>
      <c r="D54" s="50"/>
      <c r="E54" s="68"/>
      <c r="F54" s="68"/>
      <c r="G54" s="68"/>
      <c r="H54" s="68"/>
      <c r="I54" s="68"/>
      <c r="J54" s="68"/>
      <c r="K54" s="68"/>
      <c r="L54" s="68"/>
      <c r="M54" s="68"/>
      <c r="N54" s="68"/>
      <c r="O54" s="68"/>
      <c r="P54" s="68"/>
      <c r="Q54" s="17"/>
    </row>
    <row r="55" spans="2:17" x14ac:dyDescent="0.2">
      <c r="B55" s="80"/>
      <c r="C55" s="15"/>
      <c r="D55" s="50"/>
      <c r="E55" s="112" t="s">
        <v>235</v>
      </c>
      <c r="F55" s="112"/>
      <c r="G55" s="112"/>
      <c r="H55" s="112"/>
      <c r="I55" s="112"/>
      <c r="J55" s="112"/>
      <c r="K55" s="112"/>
      <c r="L55" s="112"/>
      <c r="M55" s="112"/>
      <c r="N55" s="112"/>
      <c r="O55" s="112"/>
      <c r="P55" s="112"/>
      <c r="Q55" s="17"/>
    </row>
    <row r="56" spans="2:17" x14ac:dyDescent="0.2">
      <c r="B56" s="80"/>
      <c r="C56" s="15"/>
      <c r="D56" s="50"/>
      <c r="E56" s="68"/>
      <c r="F56" s="68"/>
      <c r="G56" s="68"/>
      <c r="H56" s="68"/>
      <c r="I56" s="68"/>
      <c r="J56" s="68"/>
      <c r="K56" s="68"/>
      <c r="L56" s="68"/>
      <c r="M56" s="68"/>
      <c r="N56" s="68"/>
      <c r="O56" s="68"/>
      <c r="P56" s="68"/>
      <c r="Q56" s="17"/>
    </row>
    <row r="57" spans="2:17" x14ac:dyDescent="0.2">
      <c r="B57" s="80"/>
      <c r="C57" s="15"/>
      <c r="D57" s="50"/>
      <c r="E57" s="68"/>
      <c r="F57" s="68"/>
      <c r="G57" s="68"/>
      <c r="H57" s="68"/>
      <c r="I57" s="68"/>
      <c r="J57" s="68"/>
      <c r="K57" s="68"/>
      <c r="L57" s="68"/>
      <c r="M57" s="68"/>
      <c r="N57" s="68"/>
      <c r="O57" s="68"/>
      <c r="P57" s="68"/>
      <c r="Q57" s="17"/>
    </row>
    <row r="58" spans="2:17" ht="15.75" x14ac:dyDescent="0.25">
      <c r="B58" s="80"/>
      <c r="C58" s="15"/>
      <c r="D58" s="15"/>
      <c r="E58" s="78" t="s">
        <v>67</v>
      </c>
      <c r="F58" s="78" t="s">
        <v>201</v>
      </c>
      <c r="G58" s="52"/>
      <c r="H58" s="52"/>
      <c r="I58" s="52"/>
      <c r="J58" s="52"/>
      <c r="K58" s="52"/>
      <c r="L58" s="52"/>
      <c r="M58" s="52"/>
      <c r="N58" s="52"/>
      <c r="O58" s="52"/>
      <c r="P58" s="52"/>
      <c r="Q58" s="17"/>
    </row>
    <row r="59" spans="2:17" ht="5.0999999999999996" customHeight="1" x14ac:dyDescent="0.2">
      <c r="B59" s="80"/>
      <c r="C59" s="15"/>
      <c r="D59" s="15"/>
      <c r="E59" s="15"/>
      <c r="F59" s="15"/>
      <c r="G59" s="15"/>
      <c r="H59" s="15"/>
      <c r="I59" s="15"/>
      <c r="J59" s="15"/>
      <c r="K59" s="15"/>
      <c r="L59" s="15"/>
      <c r="M59" s="15"/>
      <c r="N59" s="15"/>
      <c r="O59" s="15"/>
      <c r="P59" s="15"/>
      <c r="Q59" s="17"/>
    </row>
    <row r="60" spans="2:17" ht="25.5" customHeight="1" x14ac:dyDescent="0.2">
      <c r="B60" s="80"/>
      <c r="C60" s="15"/>
      <c r="D60" s="15"/>
      <c r="E60" s="63">
        <v>1</v>
      </c>
      <c r="F60" s="116" t="str">
        <f>T4_Summary_Capital!$F$52</f>
        <v>Use reflective and/or double glazing and reflective roofing.</v>
      </c>
      <c r="G60" s="117"/>
      <c r="H60" s="117"/>
      <c r="I60" s="117"/>
      <c r="J60" s="117"/>
      <c r="K60" s="117"/>
      <c r="L60" s="117"/>
      <c r="M60" s="117"/>
      <c r="N60" s="117"/>
      <c r="O60" s="117"/>
      <c r="P60" s="118"/>
      <c r="Q60" s="17"/>
    </row>
    <row r="61" spans="2:17" ht="25.5" customHeight="1" x14ac:dyDescent="0.2">
      <c r="B61" s="80"/>
      <c r="C61" s="15"/>
      <c r="D61" s="15"/>
      <c r="E61" s="64">
        <v>2</v>
      </c>
      <c r="F61" s="113" t="str">
        <f>T4_Summary_Capital!$F$53</f>
        <v>Install roof ventilators such as whirlybirds on roof to remove heated air from the roof cavity, lowering temperature in living spaces and reducing reliance on air conditioning.</v>
      </c>
      <c r="G61" s="114"/>
      <c r="H61" s="114"/>
      <c r="I61" s="114"/>
      <c r="J61" s="114"/>
      <c r="K61" s="114"/>
      <c r="L61" s="114"/>
      <c r="M61" s="114"/>
      <c r="N61" s="114"/>
      <c r="O61" s="114"/>
      <c r="P61" s="115"/>
      <c r="Q61" s="17"/>
    </row>
    <row r="62" spans="2:17" ht="25.5" customHeight="1" x14ac:dyDescent="0.2">
      <c r="B62" s="80"/>
      <c r="C62" s="15"/>
      <c r="D62" s="15"/>
      <c r="E62" s="63">
        <v>3</v>
      </c>
      <c r="F62" s="116" t="str">
        <f>T4_Summary_Capital!$F$54</f>
        <v>Include other passive / natural ventilation elements into design  (e.g. construction of building with appropriate orientation to the sun).</v>
      </c>
      <c r="G62" s="117"/>
      <c r="H62" s="117"/>
      <c r="I62" s="117"/>
      <c r="J62" s="117"/>
      <c r="K62" s="117"/>
      <c r="L62" s="117"/>
      <c r="M62" s="117"/>
      <c r="N62" s="117"/>
      <c r="O62" s="117"/>
      <c r="P62" s="118"/>
      <c r="Q62" s="17"/>
    </row>
    <row r="63" spans="2:17" ht="25.5" customHeight="1" x14ac:dyDescent="0.2">
      <c r="B63" s="80"/>
      <c r="C63" s="15"/>
      <c r="D63" s="15"/>
      <c r="E63" s="64">
        <v>4</v>
      </c>
      <c r="F63" s="113" t="str">
        <f>T4_Summary_Capital!$F$55</f>
        <v>Install solar panels and back up battery capable of operating in ‘island mode’.</v>
      </c>
      <c r="G63" s="114"/>
      <c r="H63" s="114"/>
      <c r="I63" s="114"/>
      <c r="J63" s="114"/>
      <c r="K63" s="114"/>
      <c r="L63" s="114"/>
      <c r="M63" s="114"/>
      <c r="N63" s="114"/>
      <c r="O63" s="114"/>
      <c r="P63" s="115"/>
      <c r="Q63" s="17"/>
    </row>
    <row r="64" spans="2:17" ht="25.5" customHeight="1" x14ac:dyDescent="0.2">
      <c r="B64" s="80"/>
      <c r="C64" s="15"/>
      <c r="D64" s="15"/>
      <c r="E64" s="63">
        <v>5</v>
      </c>
      <c r="F64" s="116" t="str">
        <f>T4_Summary_Capital!$F$56</f>
        <v>Raising vulnerable equipment (e.g. service meters) in known flooding hotspots.</v>
      </c>
      <c r="G64" s="117"/>
      <c r="H64" s="117"/>
      <c r="I64" s="117"/>
      <c r="J64" s="117"/>
      <c r="K64" s="117"/>
      <c r="L64" s="117"/>
      <c r="M64" s="117"/>
      <c r="N64" s="117"/>
      <c r="O64" s="117"/>
      <c r="P64" s="118"/>
      <c r="Q64" s="17"/>
    </row>
    <row r="65" spans="2:17" x14ac:dyDescent="0.2">
      <c r="B65" s="80"/>
      <c r="C65" s="15"/>
      <c r="D65" s="50"/>
      <c r="E65" s="51"/>
      <c r="F65" s="51"/>
      <c r="G65" s="51"/>
      <c r="H65" s="51"/>
      <c r="I65" s="51"/>
      <c r="J65" s="51"/>
      <c r="K65" s="51"/>
      <c r="L65" s="51"/>
      <c r="M65" s="51"/>
      <c r="N65" s="51"/>
      <c r="O65" s="51"/>
      <c r="P65" s="51"/>
      <c r="Q65" s="17"/>
    </row>
    <row r="66" spans="2:17" x14ac:dyDescent="0.2">
      <c r="B66" s="80"/>
      <c r="C66" s="15"/>
      <c r="D66" s="50"/>
      <c r="E66" s="15"/>
      <c r="F66" s="15"/>
      <c r="G66" s="15"/>
      <c r="H66" s="15"/>
      <c r="I66" s="15"/>
      <c r="J66" s="15"/>
      <c r="K66" s="15"/>
      <c r="L66" s="15"/>
      <c r="M66" s="15"/>
      <c r="N66" s="15"/>
      <c r="O66" s="15"/>
      <c r="P66" s="15"/>
      <c r="Q66" s="17"/>
    </row>
    <row r="67" spans="2:17" ht="15.75" x14ac:dyDescent="0.25">
      <c r="B67" s="80"/>
      <c r="C67" s="15"/>
      <c r="D67" s="50"/>
      <c r="E67" s="78" t="s">
        <v>204</v>
      </c>
      <c r="F67" s="15"/>
      <c r="G67" s="15"/>
      <c r="H67" s="15"/>
      <c r="I67" s="15"/>
      <c r="J67" s="15"/>
      <c r="K67" s="15"/>
      <c r="L67" s="119" t="s">
        <v>205</v>
      </c>
      <c r="M67" s="119"/>
      <c r="N67" s="119"/>
      <c r="O67" s="119"/>
      <c r="P67" s="119"/>
      <c r="Q67" s="17"/>
    </row>
    <row r="68" spans="2:17" ht="15.75" x14ac:dyDescent="0.25">
      <c r="B68" s="80"/>
      <c r="C68" s="15"/>
      <c r="D68" s="50"/>
      <c r="E68" s="74"/>
      <c r="F68" s="15"/>
      <c r="G68" s="15"/>
      <c r="H68" s="15"/>
      <c r="I68" s="15"/>
      <c r="J68" s="15"/>
      <c r="K68" s="15"/>
      <c r="L68" s="79">
        <v>1</v>
      </c>
      <c r="M68" s="79">
        <v>2</v>
      </c>
      <c r="N68" s="79">
        <v>3</v>
      </c>
      <c r="O68" s="79">
        <v>4</v>
      </c>
      <c r="P68" s="79">
        <v>5</v>
      </c>
      <c r="Q68" s="17"/>
    </row>
    <row r="69" spans="2:17" ht="5.0999999999999996" customHeight="1" x14ac:dyDescent="0.2">
      <c r="B69" s="80"/>
      <c r="C69" s="15"/>
      <c r="D69" s="50"/>
      <c r="E69" s="15"/>
      <c r="F69" s="15"/>
      <c r="G69" s="15"/>
      <c r="H69" s="15"/>
      <c r="I69" s="15"/>
      <c r="J69" s="15"/>
      <c r="K69" s="15"/>
      <c r="L69" s="15"/>
      <c r="M69" s="15"/>
      <c r="N69" s="15"/>
      <c r="O69" s="15"/>
      <c r="P69" s="15"/>
      <c r="Q69" s="17"/>
    </row>
    <row r="70" spans="2:17" ht="25.5" customHeight="1" x14ac:dyDescent="0.2">
      <c r="B70" s="80"/>
      <c r="C70" s="15"/>
      <c r="D70" s="50"/>
      <c r="E70" s="110" t="s">
        <v>159</v>
      </c>
      <c r="F70" s="110"/>
      <c r="G70" s="110"/>
      <c r="H70" s="110"/>
      <c r="I70" s="110"/>
      <c r="J70" s="110"/>
      <c r="K70" s="110"/>
      <c r="L70" s="57"/>
      <c r="M70" s="58"/>
      <c r="N70" s="57"/>
      <c r="O70" s="58"/>
      <c r="P70" s="57"/>
      <c r="Q70" s="17"/>
    </row>
    <row r="71" spans="2:17" ht="5.0999999999999996" customHeight="1" x14ac:dyDescent="0.2">
      <c r="B71" s="80"/>
      <c r="C71" s="15"/>
      <c r="D71" s="50"/>
      <c r="E71" s="15"/>
      <c r="F71" s="15"/>
      <c r="G71" s="15"/>
      <c r="H71" s="15"/>
      <c r="I71" s="15"/>
      <c r="J71" s="15"/>
      <c r="K71" s="15"/>
      <c r="L71" s="15"/>
      <c r="M71" s="15"/>
      <c r="N71" s="15"/>
      <c r="O71" s="15"/>
      <c r="P71" s="15"/>
      <c r="Q71" s="17"/>
    </row>
    <row r="72" spans="2:17" ht="25.5" customHeight="1" x14ac:dyDescent="0.2">
      <c r="B72" s="80"/>
      <c r="C72" s="15"/>
      <c r="D72" s="50"/>
      <c r="E72" s="111" t="s">
        <v>184</v>
      </c>
      <c r="F72" s="110"/>
      <c r="G72" s="110"/>
      <c r="H72" s="110"/>
      <c r="I72" s="110"/>
      <c r="J72" s="110"/>
      <c r="K72" s="110"/>
      <c r="L72" s="57"/>
      <c r="M72" s="58"/>
      <c r="N72" s="57"/>
      <c r="O72" s="58"/>
      <c r="P72" s="57"/>
      <c r="Q72" s="17"/>
    </row>
    <row r="73" spans="2:17" ht="5.0999999999999996" customHeight="1" x14ac:dyDescent="0.2">
      <c r="B73" s="80"/>
      <c r="C73" s="15"/>
      <c r="D73" s="50"/>
      <c r="E73" s="15"/>
      <c r="F73" s="15"/>
      <c r="G73" s="15"/>
      <c r="H73" s="15"/>
      <c r="I73" s="15"/>
      <c r="J73" s="15"/>
      <c r="K73" s="15"/>
      <c r="L73" s="15"/>
      <c r="M73" s="15"/>
      <c r="N73" s="15"/>
      <c r="O73" s="15"/>
      <c r="P73" s="15"/>
      <c r="Q73" s="17"/>
    </row>
    <row r="74" spans="2:17" ht="25.5" customHeight="1" x14ac:dyDescent="0.2">
      <c r="B74" s="80"/>
      <c r="C74" s="15"/>
      <c r="D74" s="50"/>
      <c r="E74" s="111" t="s">
        <v>183</v>
      </c>
      <c r="F74" s="110"/>
      <c r="G74" s="110"/>
      <c r="H74" s="110"/>
      <c r="I74" s="110"/>
      <c r="J74" s="110"/>
      <c r="K74" s="110"/>
      <c r="L74" s="57"/>
      <c r="M74" s="58"/>
      <c r="N74" s="57"/>
      <c r="O74" s="58"/>
      <c r="P74" s="57"/>
      <c r="Q74" s="17"/>
    </row>
    <row r="75" spans="2:17" ht="5.0999999999999996" customHeight="1" x14ac:dyDescent="0.2">
      <c r="B75" s="80"/>
      <c r="C75" s="15"/>
      <c r="D75" s="50"/>
      <c r="E75" s="15"/>
      <c r="F75" s="15"/>
      <c r="G75" s="15"/>
      <c r="H75" s="15"/>
      <c r="I75" s="15"/>
      <c r="J75" s="15"/>
      <c r="K75" s="15"/>
      <c r="L75" s="15"/>
      <c r="M75" s="15"/>
      <c r="N75" s="15"/>
      <c r="O75" s="15"/>
      <c r="P75" s="15"/>
      <c r="Q75" s="17"/>
    </row>
    <row r="76" spans="2:17" ht="25.5" customHeight="1" x14ac:dyDescent="0.2">
      <c r="B76" s="80"/>
      <c r="C76" s="15"/>
      <c r="D76" s="50"/>
      <c r="E76" s="111" t="s">
        <v>185</v>
      </c>
      <c r="F76" s="110"/>
      <c r="G76" s="110"/>
      <c r="H76" s="110"/>
      <c r="I76" s="110"/>
      <c r="J76" s="110"/>
      <c r="K76" s="110"/>
      <c r="L76" s="57"/>
      <c r="M76" s="58"/>
      <c r="N76" s="57"/>
      <c r="O76" s="58"/>
      <c r="P76" s="57"/>
      <c r="Q76" s="17"/>
    </row>
    <row r="77" spans="2:17" ht="5.0999999999999996" customHeight="1" x14ac:dyDescent="0.2">
      <c r="B77" s="80"/>
      <c r="C77" s="15"/>
      <c r="D77" s="50"/>
      <c r="E77" s="15"/>
      <c r="F77" s="15"/>
      <c r="G77" s="15"/>
      <c r="H77" s="15"/>
      <c r="I77" s="15"/>
      <c r="J77" s="15"/>
      <c r="K77" s="15"/>
      <c r="L77" s="15"/>
      <c r="M77" s="15"/>
      <c r="N77" s="15"/>
      <c r="O77" s="15"/>
      <c r="P77" s="15"/>
      <c r="Q77" s="17"/>
    </row>
    <row r="78" spans="2:17" ht="25.5" customHeight="1" x14ac:dyDescent="0.2">
      <c r="B78" s="80"/>
      <c r="C78" s="15"/>
      <c r="D78" s="50"/>
      <c r="E78" s="111" t="s">
        <v>182</v>
      </c>
      <c r="F78" s="110"/>
      <c r="G78" s="110"/>
      <c r="H78" s="110"/>
      <c r="I78" s="110"/>
      <c r="J78" s="110"/>
      <c r="K78" s="110"/>
      <c r="L78" s="57"/>
      <c r="M78" s="58"/>
      <c r="N78" s="57"/>
      <c r="O78" s="58"/>
      <c r="P78" s="57"/>
      <c r="Q78" s="17"/>
    </row>
    <row r="79" spans="2:17" ht="5.0999999999999996" customHeight="1" x14ac:dyDescent="0.2">
      <c r="B79" s="80"/>
      <c r="C79" s="15"/>
      <c r="D79" s="50"/>
      <c r="E79" s="15"/>
      <c r="F79" s="15"/>
      <c r="G79" s="15"/>
      <c r="H79" s="15"/>
      <c r="I79" s="15"/>
      <c r="J79" s="15"/>
      <c r="K79" s="15"/>
      <c r="L79" s="15"/>
      <c r="M79" s="15"/>
      <c r="N79" s="15"/>
      <c r="O79" s="15"/>
      <c r="P79" s="15"/>
      <c r="Q79" s="17"/>
    </row>
    <row r="80" spans="2:17" ht="25.5" customHeight="1" x14ac:dyDescent="0.2">
      <c r="B80" s="80"/>
      <c r="C80" s="15"/>
      <c r="D80" s="50"/>
      <c r="E80" s="111" t="s">
        <v>181</v>
      </c>
      <c r="F80" s="110"/>
      <c r="G80" s="110"/>
      <c r="H80" s="110"/>
      <c r="I80" s="110"/>
      <c r="J80" s="110"/>
      <c r="K80" s="110"/>
      <c r="L80" s="57"/>
      <c r="M80" s="58"/>
      <c r="N80" s="57"/>
      <c r="O80" s="58"/>
      <c r="P80" s="57"/>
      <c r="Q80" s="17"/>
    </row>
    <row r="81" spans="2:17" ht="5.0999999999999996" customHeight="1" x14ac:dyDescent="0.2">
      <c r="B81" s="80"/>
      <c r="C81" s="15"/>
      <c r="D81" s="50"/>
      <c r="E81" s="15"/>
      <c r="F81" s="15"/>
      <c r="G81" s="15"/>
      <c r="H81" s="15"/>
      <c r="I81" s="15"/>
      <c r="J81" s="15"/>
      <c r="K81" s="15"/>
      <c r="L81" s="15"/>
      <c r="M81" s="15"/>
      <c r="N81" s="15"/>
      <c r="O81" s="15"/>
      <c r="P81" s="15"/>
      <c r="Q81" s="17"/>
    </row>
    <row r="82" spans="2:17" ht="25.5" customHeight="1" x14ac:dyDescent="0.2">
      <c r="B82" s="80"/>
      <c r="C82" s="15"/>
      <c r="D82" s="50"/>
      <c r="E82" s="111" t="s">
        <v>180</v>
      </c>
      <c r="F82" s="110"/>
      <c r="G82" s="110"/>
      <c r="H82" s="110"/>
      <c r="I82" s="110"/>
      <c r="J82" s="110"/>
      <c r="K82" s="110"/>
      <c r="L82" s="57"/>
      <c r="M82" s="58"/>
      <c r="N82" s="57"/>
      <c r="O82" s="58"/>
      <c r="P82" s="57"/>
      <c r="Q82" s="17"/>
    </row>
    <row r="83" spans="2:17" x14ac:dyDescent="0.2">
      <c r="B83" s="80"/>
      <c r="C83" s="15"/>
      <c r="D83" s="50"/>
      <c r="E83" s="44" t="s">
        <v>179</v>
      </c>
      <c r="F83" s="15"/>
      <c r="G83" s="15"/>
      <c r="H83" s="15"/>
      <c r="I83" s="15"/>
      <c r="J83" s="15"/>
      <c r="K83" s="15"/>
      <c r="L83" s="15"/>
      <c r="M83" s="15"/>
      <c r="N83" s="15"/>
      <c r="O83" s="15"/>
      <c r="P83" s="15"/>
      <c r="Q83" s="17"/>
    </row>
    <row r="84" spans="2:17" x14ac:dyDescent="0.2">
      <c r="B84" s="80"/>
      <c r="C84" s="15"/>
      <c r="D84" s="50"/>
      <c r="E84" s="15"/>
      <c r="F84" s="15"/>
      <c r="G84" s="15"/>
      <c r="H84" s="15"/>
      <c r="I84" s="15"/>
      <c r="J84" s="15"/>
      <c r="K84" s="15"/>
      <c r="L84" s="15"/>
      <c r="M84" s="15"/>
      <c r="N84" s="15"/>
      <c r="O84" s="15"/>
      <c r="P84" s="15"/>
      <c r="Q84" s="17"/>
    </row>
    <row r="85" spans="2:17" ht="13.5" thickBot="1" x14ac:dyDescent="0.25">
      <c r="B85" s="80"/>
      <c r="C85" s="15"/>
      <c r="D85" s="50"/>
      <c r="E85" s="15"/>
      <c r="F85" s="15"/>
      <c r="G85" s="15"/>
      <c r="H85" s="15"/>
      <c r="I85" s="15"/>
      <c r="J85" s="15"/>
      <c r="K85" s="15"/>
      <c r="L85" s="15"/>
      <c r="M85" s="15"/>
      <c r="N85" s="15"/>
      <c r="O85" s="15"/>
      <c r="P85" s="15"/>
      <c r="Q85" s="17"/>
    </row>
    <row r="86" spans="2:17" ht="12.75" customHeight="1" x14ac:dyDescent="0.2">
      <c r="B86" s="80"/>
      <c r="C86" s="15"/>
      <c r="D86" s="50"/>
      <c r="E86" s="87" t="s">
        <v>156</v>
      </c>
      <c r="F86" s="84"/>
      <c r="G86" s="15"/>
      <c r="H86" s="87" t="s">
        <v>189</v>
      </c>
      <c r="I86" s="84"/>
      <c r="J86" s="15"/>
      <c r="K86" s="15"/>
      <c r="L86" s="15"/>
      <c r="M86" s="15"/>
      <c r="N86" s="15"/>
      <c r="O86" s="15"/>
      <c r="P86" s="15"/>
      <c r="Q86" s="17"/>
    </row>
    <row r="87" spans="2:17" ht="13.5" customHeight="1" thickBot="1" x14ac:dyDescent="0.25">
      <c r="B87" s="80"/>
      <c r="C87" s="15"/>
      <c r="D87" s="50"/>
      <c r="E87" s="88"/>
      <c r="F87" s="86"/>
      <c r="G87" s="15"/>
      <c r="H87" s="88"/>
      <c r="I87" s="86"/>
      <c r="J87" s="15"/>
      <c r="K87" s="15"/>
      <c r="L87" s="15"/>
      <c r="M87" s="15"/>
      <c r="N87" s="15"/>
      <c r="O87" s="15"/>
      <c r="P87" s="15"/>
      <c r="Q87" s="17"/>
    </row>
    <row r="88" spans="2:17" x14ac:dyDescent="0.2">
      <c r="B88" s="80"/>
      <c r="C88" s="15"/>
      <c r="D88" s="50"/>
      <c r="E88" s="35"/>
      <c r="F88" s="35"/>
      <c r="G88" s="35"/>
      <c r="H88" s="35"/>
      <c r="I88" s="35"/>
      <c r="J88" s="35"/>
      <c r="K88" s="35"/>
      <c r="L88" s="35"/>
      <c r="M88" s="35"/>
      <c r="N88" s="35"/>
      <c r="O88" s="35"/>
      <c r="P88" s="35"/>
      <c r="Q88" s="17"/>
    </row>
    <row r="89" spans="2:17" x14ac:dyDescent="0.2">
      <c r="B89" s="82"/>
      <c r="C89" s="39"/>
      <c r="D89" s="54"/>
      <c r="E89" s="39"/>
      <c r="F89" s="39"/>
      <c r="G89" s="39"/>
      <c r="H89" s="39"/>
      <c r="I89" s="39"/>
      <c r="J89" s="39"/>
      <c r="K89" s="39"/>
      <c r="L89" s="39"/>
      <c r="M89" s="39"/>
      <c r="N89" s="39"/>
      <c r="O89" s="39"/>
      <c r="P89" s="39"/>
      <c r="Q89" s="40"/>
    </row>
  </sheetData>
  <sheetProtection sheet="1" objects="1" scenarios="1" selectLockedCells="1"/>
  <mergeCells count="76">
    <mergeCell ref="E47:P47"/>
    <mergeCell ref="E49:P49"/>
    <mergeCell ref="E51:P51"/>
    <mergeCell ref="E53:P53"/>
    <mergeCell ref="E74:K74"/>
    <mergeCell ref="E55:P55"/>
    <mergeCell ref="F60:P60"/>
    <mergeCell ref="F61:P61"/>
    <mergeCell ref="F62:P62"/>
    <mergeCell ref="F63:P63"/>
    <mergeCell ref="F64:P64"/>
    <mergeCell ref="H86:I87"/>
    <mergeCell ref="E86:F87"/>
    <mergeCell ref="E82:K82"/>
    <mergeCell ref="E78:K78"/>
    <mergeCell ref="E80:K80"/>
    <mergeCell ref="E34:F34"/>
    <mergeCell ref="G34:I34"/>
    <mergeCell ref="J34:O34"/>
    <mergeCell ref="E38:F38"/>
    <mergeCell ref="G38:I38"/>
    <mergeCell ref="J38:O38"/>
    <mergeCell ref="E37:F37"/>
    <mergeCell ref="G37:I37"/>
    <mergeCell ref="J37:O37"/>
    <mergeCell ref="E35:F35"/>
    <mergeCell ref="G35:I35"/>
    <mergeCell ref="J35:O35"/>
    <mergeCell ref="E36:F36"/>
    <mergeCell ref="G36:I36"/>
    <mergeCell ref="J36:O36"/>
    <mergeCell ref="E39:F39"/>
    <mergeCell ref="G39:I39"/>
    <mergeCell ref="J39:O39"/>
    <mergeCell ref="E40:F40"/>
    <mergeCell ref="E76:K76"/>
    <mergeCell ref="L67:P67"/>
    <mergeCell ref="J41:O41"/>
    <mergeCell ref="E42:F42"/>
    <mergeCell ref="G42:I42"/>
    <mergeCell ref="J42:O42"/>
    <mergeCell ref="E41:F41"/>
    <mergeCell ref="G41:I41"/>
    <mergeCell ref="E70:K70"/>
    <mergeCell ref="G40:I40"/>
    <mergeCell ref="J40:O40"/>
    <mergeCell ref="E72:K72"/>
    <mergeCell ref="E33:F33"/>
    <mergeCell ref="G33:I33"/>
    <mergeCell ref="J33:O33"/>
    <mergeCell ref="E31:F31"/>
    <mergeCell ref="G31:I31"/>
    <mergeCell ref="J31:O31"/>
    <mergeCell ref="E32:F32"/>
    <mergeCell ref="G32:I32"/>
    <mergeCell ref="J32:O32"/>
    <mergeCell ref="E29:F29"/>
    <mergeCell ref="G29:I29"/>
    <mergeCell ref="J29:O29"/>
    <mergeCell ref="E30:F30"/>
    <mergeCell ref="G30:I30"/>
    <mergeCell ref="J30:O30"/>
    <mergeCell ref="E27:F27"/>
    <mergeCell ref="G27:I27"/>
    <mergeCell ref="J27:O27"/>
    <mergeCell ref="E28:F28"/>
    <mergeCell ref="G28:I28"/>
    <mergeCell ref="J28:O28"/>
    <mergeCell ref="O3:P4"/>
    <mergeCell ref="E15:P15"/>
    <mergeCell ref="E19:P19"/>
    <mergeCell ref="E21:P21"/>
    <mergeCell ref="E26:F26"/>
    <mergeCell ref="G26:I26"/>
    <mergeCell ref="J26:O26"/>
    <mergeCell ref="E17:P17"/>
  </mergeCells>
  <conditionalFormatting sqref="L70">
    <cfRule type="containsText" dxfId="111" priority="27" operator="containsText" text="No">
      <formula>NOT(ISERROR(SEARCH("No",L70)))</formula>
    </cfRule>
    <cfRule type="containsText" dxfId="110" priority="28" operator="containsText" text="Yes">
      <formula>NOT(ISERROR(SEARCH("Yes",L70)))</formula>
    </cfRule>
  </conditionalFormatting>
  <conditionalFormatting sqref="M70:P70">
    <cfRule type="containsText" dxfId="109" priority="25" operator="containsText" text="No">
      <formula>NOT(ISERROR(SEARCH("No",M70)))</formula>
    </cfRule>
    <cfRule type="containsText" dxfId="108" priority="26" operator="containsText" text="Yes">
      <formula>NOT(ISERROR(SEARCH("Yes",M70)))</formula>
    </cfRule>
  </conditionalFormatting>
  <conditionalFormatting sqref="L72">
    <cfRule type="containsText" dxfId="107" priority="23" operator="containsText" text="No">
      <formula>NOT(ISERROR(SEARCH("No",L72)))</formula>
    </cfRule>
    <cfRule type="containsText" dxfId="106" priority="24" operator="containsText" text="Yes">
      <formula>NOT(ISERROR(SEARCH("Yes",L72)))</formula>
    </cfRule>
  </conditionalFormatting>
  <conditionalFormatting sqref="M72:P72">
    <cfRule type="containsText" dxfId="105" priority="21" operator="containsText" text="No">
      <formula>NOT(ISERROR(SEARCH("No",M72)))</formula>
    </cfRule>
    <cfRule type="containsText" dxfId="104" priority="22" operator="containsText" text="Yes">
      <formula>NOT(ISERROR(SEARCH("Yes",M72)))</formula>
    </cfRule>
  </conditionalFormatting>
  <conditionalFormatting sqref="L74">
    <cfRule type="containsText" dxfId="103" priority="19" operator="containsText" text="No">
      <formula>NOT(ISERROR(SEARCH("No",L74)))</formula>
    </cfRule>
    <cfRule type="containsText" dxfId="102" priority="20" operator="containsText" text="Yes">
      <formula>NOT(ISERROR(SEARCH("Yes",L74)))</formula>
    </cfRule>
  </conditionalFormatting>
  <conditionalFormatting sqref="M74:P74">
    <cfRule type="containsText" dxfId="101" priority="17" operator="containsText" text="No">
      <formula>NOT(ISERROR(SEARCH("No",M74)))</formula>
    </cfRule>
    <cfRule type="containsText" dxfId="100" priority="18" operator="containsText" text="Yes">
      <formula>NOT(ISERROR(SEARCH("Yes",M74)))</formula>
    </cfRule>
  </conditionalFormatting>
  <conditionalFormatting sqref="L76">
    <cfRule type="containsText" dxfId="99" priority="15" operator="containsText" text="No">
      <formula>NOT(ISERROR(SEARCH("No",L76)))</formula>
    </cfRule>
    <cfRule type="containsText" dxfId="98" priority="16" operator="containsText" text="Yes">
      <formula>NOT(ISERROR(SEARCH("Yes",L76)))</formula>
    </cfRule>
  </conditionalFormatting>
  <conditionalFormatting sqref="M76:P76">
    <cfRule type="containsText" dxfId="97" priority="13" operator="containsText" text="No">
      <formula>NOT(ISERROR(SEARCH("No",M76)))</formula>
    </cfRule>
    <cfRule type="containsText" dxfId="96" priority="14" operator="containsText" text="Yes">
      <formula>NOT(ISERROR(SEARCH("Yes",M76)))</formula>
    </cfRule>
  </conditionalFormatting>
  <conditionalFormatting sqref="L78">
    <cfRule type="containsText" dxfId="95" priority="11" operator="containsText" text="Yes">
      <formula>NOT(ISERROR(SEARCH("Yes",L78)))</formula>
    </cfRule>
    <cfRule type="containsText" dxfId="94" priority="12" operator="containsText" text="No">
      <formula>NOT(ISERROR(SEARCH("No",L78)))</formula>
    </cfRule>
  </conditionalFormatting>
  <conditionalFormatting sqref="M78:P78">
    <cfRule type="containsText" dxfId="93" priority="9" operator="containsText" text="Yes">
      <formula>NOT(ISERROR(SEARCH("Yes",M78)))</formula>
    </cfRule>
    <cfRule type="containsText" dxfId="92" priority="10" operator="containsText" text="No">
      <formula>NOT(ISERROR(SEARCH("No",M78)))</formula>
    </cfRule>
  </conditionalFormatting>
  <conditionalFormatting sqref="L80">
    <cfRule type="containsText" dxfId="91" priority="7" operator="containsText" text="Yes">
      <formula>NOT(ISERROR(SEARCH("Yes",L80)))</formula>
    </cfRule>
    <cfRule type="containsText" dxfId="90" priority="8" operator="containsText" text="No">
      <formula>NOT(ISERROR(SEARCH("No",L80)))</formula>
    </cfRule>
  </conditionalFormatting>
  <conditionalFormatting sqref="M80:P80">
    <cfRule type="containsText" dxfId="89" priority="5" operator="containsText" text="Yes">
      <formula>NOT(ISERROR(SEARCH("Yes",M80)))</formula>
    </cfRule>
    <cfRule type="containsText" dxfId="88" priority="6" operator="containsText" text="No">
      <formula>NOT(ISERROR(SEARCH("No",M80)))</formula>
    </cfRule>
  </conditionalFormatting>
  <conditionalFormatting sqref="L82">
    <cfRule type="containsText" dxfId="87" priority="3" operator="containsText" text="Yes">
      <formula>NOT(ISERROR(SEARCH("Yes",L82)))</formula>
    </cfRule>
    <cfRule type="containsText" dxfId="86" priority="4" operator="containsText" text="No">
      <formula>NOT(ISERROR(SEARCH("No",L82)))</formula>
    </cfRule>
  </conditionalFormatting>
  <conditionalFormatting sqref="M82:P82">
    <cfRule type="containsText" dxfId="85" priority="1" operator="containsText" text="Yes">
      <formula>NOT(ISERROR(SEARCH("Yes",M82)))</formula>
    </cfRule>
    <cfRule type="containsText" dxfId="84" priority="2" operator="containsText" text="No">
      <formula>NOT(ISERROR(SEARCH("No",M82)))</formula>
    </cfRule>
  </conditionalFormatting>
  <dataValidations count="6">
    <dataValidation type="whole" allowBlank="1" showInputMessage="1" showErrorMessage="1" sqref="P26:P42">
      <formula1>1</formula1>
      <formula2>5</formula2>
    </dataValidation>
    <dataValidation allowBlank="1" showInputMessage="1" showErrorMessage="1" promptTitle="Example" prompt="_x000a_Installing solar power to ensure power supply during blackouts also reduces power bills and carbon emissions." sqref="E72:K72"/>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74:K74"/>
    <dataValidation allowBlank="1" showInputMessage="1" showErrorMessage="1" promptTitle="Example" prompt="_x000a_Installing permeable paving in areas (e.g. near childcare centre) where people are prone to tripping." sqref="E78:K78"/>
    <dataValidation allowBlank="1" showInputMessage="1" showErrorMessage="1" promptTitle="Example" prompt="_x000a_A carbon tax (without a compensation scheme) may unequally disadvantage people with the least capacity to pay it." sqref="E80:K80"/>
    <dataValidation allowBlank="1" showInputMessage="1" showErrorMessage="1" promptTitle="Example" prompt="_x000a_Using substantially more air conditioners to cool buildings during heatwave (without including energy efficiency and passive cooling elements)." sqref="E82:K82"/>
  </dataValidations>
  <hyperlinks>
    <hyperlink ref="O3" location="'Asset GN'!A1" display="'Asset GN'!A1"/>
    <hyperlink ref="O3:P4" location="T1_Cover!A1" display="Back to Cover"/>
    <hyperlink ref="E86" location="'Asset GN'!A1" display="'Asset GN'!A1"/>
    <hyperlink ref="E86:F87" location="T2_Capital_OS2!A1" display="Back"/>
    <hyperlink ref="H86" location="'Asset GN'!A1" display="'Asset GN'!A1"/>
    <hyperlink ref="H86:I87" location="T4_Summary_Capital!A1" display="Go to Summary"/>
  </hyperlinks>
  <pageMargins left="0.7" right="0.7" top="0.75" bottom="0.75" header="0.3" footer="0.3"/>
  <pageSetup paperSize="9" scale="50" orientation="portrait" horizontalDpi="1200" verticalDpi="1200" r:id="rId1"/>
  <rowBreaks count="1" manualBreakCount="1">
    <brk id="43"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L70:P70 L72:P72 L74:P74 L76:P76 L78:P78 L80:P80 L82:P82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sheetPr>
  <dimension ref="A1:Q100"/>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197</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198</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ht="38.25" customHeight="1" x14ac:dyDescent="0.2">
      <c r="B15" s="80"/>
      <c r="C15" s="15"/>
      <c r="D15" s="50"/>
      <c r="E15" s="89" t="s">
        <v>54</v>
      </c>
      <c r="F15" s="89"/>
      <c r="G15" s="89"/>
      <c r="H15" s="89"/>
      <c r="I15" s="89"/>
      <c r="J15" s="89"/>
      <c r="K15" s="89"/>
      <c r="L15" s="89"/>
      <c r="M15" s="89"/>
      <c r="N15" s="89"/>
      <c r="O15" s="89"/>
      <c r="P15" s="89"/>
      <c r="Q15" s="17"/>
    </row>
    <row r="16" spans="1:17" x14ac:dyDescent="0.2">
      <c r="B16" s="80"/>
      <c r="C16" s="15"/>
      <c r="D16" s="50"/>
      <c r="E16" s="51"/>
      <c r="F16" s="51"/>
      <c r="G16" s="51"/>
      <c r="H16" s="51"/>
      <c r="I16" s="51"/>
      <c r="J16" s="51"/>
      <c r="K16" s="51"/>
      <c r="L16" s="51"/>
      <c r="M16" s="51"/>
      <c r="N16" s="51"/>
      <c r="O16" s="51"/>
      <c r="P16" s="51"/>
      <c r="Q16" s="17"/>
    </row>
    <row r="17" spans="2:17" x14ac:dyDescent="0.2">
      <c r="B17" s="80"/>
      <c r="C17" s="15"/>
      <c r="D17" s="50"/>
      <c r="E17" s="107" t="s">
        <v>55</v>
      </c>
      <c r="F17" s="107"/>
      <c r="G17" s="107"/>
      <c r="H17" s="107"/>
      <c r="I17" s="107"/>
      <c r="J17" s="107"/>
      <c r="K17" s="107"/>
      <c r="L17" s="107"/>
      <c r="M17" s="107"/>
      <c r="N17" s="107"/>
      <c r="O17" s="107"/>
      <c r="P17" s="107"/>
      <c r="Q17" s="17"/>
    </row>
    <row r="18" spans="2:17" x14ac:dyDescent="0.2">
      <c r="B18" s="80"/>
      <c r="C18" s="15"/>
      <c r="D18" s="50"/>
      <c r="E18" s="15"/>
      <c r="F18" s="15"/>
      <c r="G18" s="15"/>
      <c r="H18" s="15"/>
      <c r="I18" s="15"/>
      <c r="J18" s="15"/>
      <c r="K18" s="15"/>
      <c r="L18" s="15"/>
      <c r="M18" s="15"/>
      <c r="N18" s="15"/>
      <c r="O18" s="15"/>
      <c r="P18" s="15"/>
      <c r="Q18" s="17"/>
    </row>
    <row r="19" spans="2:17" x14ac:dyDescent="0.2">
      <c r="B19" s="80"/>
      <c r="C19" s="15"/>
      <c r="D19" s="50"/>
      <c r="E19" s="89" t="s">
        <v>58</v>
      </c>
      <c r="F19" s="89"/>
      <c r="G19" s="89"/>
      <c r="H19" s="89"/>
      <c r="I19" s="89"/>
      <c r="J19" s="89"/>
      <c r="K19" s="89"/>
      <c r="L19" s="89"/>
      <c r="M19" s="89"/>
      <c r="N19" s="89"/>
      <c r="O19" s="89"/>
      <c r="P19" s="89"/>
      <c r="Q19" s="17"/>
    </row>
    <row r="20" spans="2:17" x14ac:dyDescent="0.2">
      <c r="B20" s="80"/>
      <c r="C20" s="15"/>
      <c r="D20" s="50"/>
      <c r="E20" s="15"/>
      <c r="F20" s="15"/>
      <c r="G20" s="15"/>
      <c r="H20" s="15"/>
      <c r="I20" s="15"/>
      <c r="J20" s="15"/>
      <c r="K20" s="15"/>
      <c r="L20" s="15"/>
      <c r="M20" s="15"/>
      <c r="N20" s="15"/>
      <c r="O20" s="15"/>
      <c r="P20" s="15"/>
      <c r="Q20" s="17"/>
    </row>
    <row r="21" spans="2:17" ht="25.5" customHeight="1" x14ac:dyDescent="0.2">
      <c r="B21" s="80"/>
      <c r="C21" s="15"/>
      <c r="D21" s="50"/>
      <c r="E21" s="89" t="s">
        <v>82</v>
      </c>
      <c r="F21" s="89"/>
      <c r="G21" s="89"/>
      <c r="H21" s="89"/>
      <c r="I21" s="89"/>
      <c r="J21" s="89"/>
      <c r="K21" s="89"/>
      <c r="L21" s="89"/>
      <c r="M21" s="89"/>
      <c r="N21" s="89"/>
      <c r="O21" s="89"/>
      <c r="P21" s="89"/>
      <c r="Q21" s="17"/>
    </row>
    <row r="22" spans="2:17" x14ac:dyDescent="0.2">
      <c r="B22" s="80"/>
      <c r="C22" s="15"/>
      <c r="D22" s="50"/>
      <c r="E22" s="15"/>
      <c r="F22" s="15"/>
      <c r="G22" s="15"/>
      <c r="H22" s="15"/>
      <c r="I22" s="15"/>
      <c r="J22" s="15"/>
      <c r="K22" s="15"/>
      <c r="L22" s="15"/>
      <c r="M22" s="15"/>
      <c r="N22" s="15"/>
      <c r="O22" s="15"/>
      <c r="P22" s="15"/>
      <c r="Q22" s="17"/>
    </row>
    <row r="23" spans="2:17" x14ac:dyDescent="0.2">
      <c r="B23" s="80"/>
      <c r="C23" s="15"/>
      <c r="D23" s="50"/>
      <c r="E23" s="15"/>
      <c r="F23" s="15"/>
      <c r="G23" s="15"/>
      <c r="H23" s="15"/>
      <c r="I23" s="15"/>
      <c r="J23" s="15"/>
      <c r="K23" s="15"/>
      <c r="L23" s="15"/>
      <c r="M23" s="15"/>
      <c r="N23" s="15"/>
      <c r="O23" s="15"/>
      <c r="P23" s="15"/>
      <c r="Q23" s="17"/>
    </row>
    <row r="24" spans="2:17" ht="15.75" x14ac:dyDescent="0.25">
      <c r="B24" s="80"/>
      <c r="C24" s="15"/>
      <c r="D24" s="50"/>
      <c r="E24" s="78" t="s">
        <v>56</v>
      </c>
      <c r="F24" s="52"/>
      <c r="G24" s="78" t="s">
        <v>57</v>
      </c>
      <c r="H24" s="52"/>
      <c r="I24" s="74"/>
      <c r="J24" s="78" t="s">
        <v>200</v>
      </c>
      <c r="K24" s="52"/>
      <c r="L24" s="52"/>
      <c r="M24" s="52"/>
      <c r="N24" s="52"/>
      <c r="O24" s="52"/>
      <c r="P24" s="78" t="s">
        <v>67</v>
      </c>
      <c r="Q24" s="17"/>
    </row>
    <row r="25" spans="2:17" ht="5.0999999999999996" customHeight="1" x14ac:dyDescent="0.2">
      <c r="B25" s="80"/>
      <c r="C25" s="15"/>
      <c r="D25" s="50"/>
      <c r="E25" s="15"/>
      <c r="F25" s="15"/>
      <c r="G25" s="15"/>
      <c r="H25" s="15"/>
      <c r="I25" s="15"/>
      <c r="J25" s="15"/>
      <c r="K25" s="15"/>
      <c r="L25" s="15"/>
      <c r="M25" s="15"/>
      <c r="N25" s="15"/>
      <c r="O25" s="15"/>
      <c r="P25" s="15"/>
      <c r="Q25" s="17"/>
    </row>
    <row r="26" spans="2:17" ht="38.25" customHeight="1" x14ac:dyDescent="0.2">
      <c r="B26" s="80"/>
      <c r="C26" s="15"/>
      <c r="D26" s="50">
        <f t="shared" ref="D26:D53" si="0">P26</f>
        <v>0</v>
      </c>
      <c r="E26" s="108" t="s">
        <v>59</v>
      </c>
      <c r="F26" s="108"/>
      <c r="G26" s="108" t="s">
        <v>112</v>
      </c>
      <c r="H26" s="108"/>
      <c r="I26" s="108"/>
      <c r="J26" s="108" t="s">
        <v>116</v>
      </c>
      <c r="K26" s="108"/>
      <c r="L26" s="108"/>
      <c r="M26" s="108"/>
      <c r="N26" s="108"/>
      <c r="O26" s="108"/>
      <c r="P26" s="55"/>
      <c r="Q26" s="17"/>
    </row>
    <row r="27" spans="2:17" ht="38.25" customHeight="1" x14ac:dyDescent="0.2">
      <c r="B27" s="80"/>
      <c r="C27" s="15"/>
      <c r="D27" s="50">
        <f t="shared" si="0"/>
        <v>1</v>
      </c>
      <c r="E27" s="109" t="s">
        <v>59</v>
      </c>
      <c r="F27" s="109"/>
      <c r="G27" s="109" t="s">
        <v>112</v>
      </c>
      <c r="H27" s="109"/>
      <c r="I27" s="109"/>
      <c r="J27" s="109" t="s">
        <v>117</v>
      </c>
      <c r="K27" s="109"/>
      <c r="L27" s="109"/>
      <c r="M27" s="109"/>
      <c r="N27" s="109"/>
      <c r="O27" s="109"/>
      <c r="P27" s="56">
        <v>1</v>
      </c>
      <c r="Q27" s="17"/>
    </row>
    <row r="28" spans="2:17" ht="38.25" customHeight="1" x14ac:dyDescent="0.2">
      <c r="B28" s="80"/>
      <c r="C28" s="15"/>
      <c r="D28" s="50">
        <f t="shared" si="0"/>
        <v>0</v>
      </c>
      <c r="E28" s="108" t="s">
        <v>59</v>
      </c>
      <c r="F28" s="108"/>
      <c r="G28" s="108" t="s">
        <v>112</v>
      </c>
      <c r="H28" s="108"/>
      <c r="I28" s="108"/>
      <c r="J28" s="108" t="s">
        <v>118</v>
      </c>
      <c r="K28" s="108"/>
      <c r="L28" s="108"/>
      <c r="M28" s="108"/>
      <c r="N28" s="108"/>
      <c r="O28" s="108"/>
      <c r="P28" s="55"/>
      <c r="Q28" s="17"/>
    </row>
    <row r="29" spans="2:17" ht="38.25" customHeight="1" x14ac:dyDescent="0.2">
      <c r="B29" s="80"/>
      <c r="C29" s="15"/>
      <c r="D29" s="50">
        <f t="shared" si="0"/>
        <v>2</v>
      </c>
      <c r="E29" s="109" t="s">
        <v>59</v>
      </c>
      <c r="F29" s="109"/>
      <c r="G29" s="109" t="s">
        <v>112</v>
      </c>
      <c r="H29" s="109"/>
      <c r="I29" s="109"/>
      <c r="J29" s="109" t="s">
        <v>119</v>
      </c>
      <c r="K29" s="109"/>
      <c r="L29" s="109"/>
      <c r="M29" s="109"/>
      <c r="N29" s="109"/>
      <c r="O29" s="109"/>
      <c r="P29" s="56">
        <v>2</v>
      </c>
      <c r="Q29" s="17"/>
    </row>
    <row r="30" spans="2:17" ht="38.25" customHeight="1" x14ac:dyDescent="0.2">
      <c r="B30" s="80"/>
      <c r="C30" s="15"/>
      <c r="D30" s="50">
        <f t="shared" si="0"/>
        <v>0</v>
      </c>
      <c r="E30" s="108" t="s">
        <v>59</v>
      </c>
      <c r="F30" s="108"/>
      <c r="G30" s="108" t="s">
        <v>112</v>
      </c>
      <c r="H30" s="108"/>
      <c r="I30" s="108"/>
      <c r="J30" s="108" t="s">
        <v>120</v>
      </c>
      <c r="K30" s="108"/>
      <c r="L30" s="108"/>
      <c r="M30" s="108"/>
      <c r="N30" s="108"/>
      <c r="O30" s="108"/>
      <c r="P30" s="55"/>
      <c r="Q30" s="17"/>
    </row>
    <row r="31" spans="2:17" ht="38.25" customHeight="1" x14ac:dyDescent="0.2">
      <c r="B31" s="80"/>
      <c r="C31" s="15"/>
      <c r="D31" s="50">
        <f t="shared" si="0"/>
        <v>0</v>
      </c>
      <c r="E31" s="109" t="s">
        <v>59</v>
      </c>
      <c r="F31" s="109"/>
      <c r="G31" s="109" t="s">
        <v>112</v>
      </c>
      <c r="H31" s="109"/>
      <c r="I31" s="109"/>
      <c r="J31" s="109" t="s">
        <v>19</v>
      </c>
      <c r="K31" s="109"/>
      <c r="L31" s="109"/>
      <c r="M31" s="109"/>
      <c r="N31" s="109"/>
      <c r="O31" s="109"/>
      <c r="P31" s="56"/>
      <c r="Q31" s="17"/>
    </row>
    <row r="32" spans="2:17" ht="38.25" customHeight="1" x14ac:dyDescent="0.2">
      <c r="B32" s="80"/>
      <c r="C32" s="15"/>
      <c r="D32" s="50">
        <f t="shared" si="0"/>
        <v>3</v>
      </c>
      <c r="E32" s="108" t="s">
        <v>59</v>
      </c>
      <c r="F32" s="108"/>
      <c r="G32" s="108" t="s">
        <v>112</v>
      </c>
      <c r="H32" s="108"/>
      <c r="I32" s="108"/>
      <c r="J32" s="108" t="s">
        <v>121</v>
      </c>
      <c r="K32" s="108"/>
      <c r="L32" s="108"/>
      <c r="M32" s="108"/>
      <c r="N32" s="108"/>
      <c r="O32" s="108"/>
      <c r="P32" s="55">
        <v>3</v>
      </c>
      <c r="Q32" s="17"/>
    </row>
    <row r="33" spans="2:17" ht="38.25" customHeight="1" x14ac:dyDescent="0.2">
      <c r="B33" s="80"/>
      <c r="C33" s="15"/>
      <c r="D33" s="50">
        <f t="shared" si="0"/>
        <v>4</v>
      </c>
      <c r="E33" s="109" t="s">
        <v>59</v>
      </c>
      <c r="F33" s="109"/>
      <c r="G33" s="109" t="s">
        <v>113</v>
      </c>
      <c r="H33" s="109"/>
      <c r="I33" s="109"/>
      <c r="J33" s="109" t="s">
        <v>122</v>
      </c>
      <c r="K33" s="109"/>
      <c r="L33" s="109"/>
      <c r="M33" s="109"/>
      <c r="N33" s="109"/>
      <c r="O33" s="109"/>
      <c r="P33" s="56">
        <v>4</v>
      </c>
      <c r="Q33" s="17"/>
    </row>
    <row r="34" spans="2:17" ht="38.25" customHeight="1" x14ac:dyDescent="0.2">
      <c r="B34" s="80"/>
      <c r="C34" s="15"/>
      <c r="D34" s="50">
        <f t="shared" si="0"/>
        <v>0</v>
      </c>
      <c r="E34" s="108" t="s">
        <v>59</v>
      </c>
      <c r="F34" s="108"/>
      <c r="G34" s="108" t="s">
        <v>112</v>
      </c>
      <c r="H34" s="108"/>
      <c r="I34" s="108"/>
      <c r="J34" s="108" t="s">
        <v>123</v>
      </c>
      <c r="K34" s="108"/>
      <c r="L34" s="108"/>
      <c r="M34" s="108"/>
      <c r="N34" s="108"/>
      <c r="O34" s="108"/>
      <c r="P34" s="55"/>
      <c r="Q34" s="17"/>
    </row>
    <row r="35" spans="2:17" ht="38.25" customHeight="1" x14ac:dyDescent="0.2">
      <c r="B35" s="80"/>
      <c r="C35" s="15"/>
      <c r="D35" s="50">
        <f t="shared" si="0"/>
        <v>0</v>
      </c>
      <c r="E35" s="109" t="s">
        <v>72</v>
      </c>
      <c r="F35" s="109"/>
      <c r="G35" s="109" t="s">
        <v>114</v>
      </c>
      <c r="H35" s="109"/>
      <c r="I35" s="109"/>
      <c r="J35" s="109" t="s">
        <v>124</v>
      </c>
      <c r="K35" s="109"/>
      <c r="L35" s="109"/>
      <c r="M35" s="109"/>
      <c r="N35" s="109"/>
      <c r="O35" s="109"/>
      <c r="P35" s="56"/>
      <c r="Q35" s="17"/>
    </row>
    <row r="36" spans="2:17" ht="38.25" customHeight="1" x14ac:dyDescent="0.2">
      <c r="B36" s="80"/>
      <c r="C36" s="15"/>
      <c r="D36" s="50">
        <f t="shared" si="0"/>
        <v>0</v>
      </c>
      <c r="E36" s="108" t="s">
        <v>72</v>
      </c>
      <c r="F36" s="108"/>
      <c r="G36" s="108" t="s">
        <v>114</v>
      </c>
      <c r="H36" s="108"/>
      <c r="I36" s="108"/>
      <c r="J36" s="108" t="s">
        <v>125</v>
      </c>
      <c r="K36" s="108"/>
      <c r="L36" s="108"/>
      <c r="M36" s="108"/>
      <c r="N36" s="108"/>
      <c r="O36" s="108"/>
      <c r="P36" s="55"/>
      <c r="Q36" s="17"/>
    </row>
    <row r="37" spans="2:17" ht="38.25" customHeight="1" x14ac:dyDescent="0.2">
      <c r="B37" s="80"/>
      <c r="C37" s="15"/>
      <c r="D37" s="50">
        <f t="shared" si="0"/>
        <v>0</v>
      </c>
      <c r="E37" s="109" t="s">
        <v>72</v>
      </c>
      <c r="F37" s="109"/>
      <c r="G37" s="109" t="s">
        <v>114</v>
      </c>
      <c r="H37" s="109"/>
      <c r="I37" s="109"/>
      <c r="J37" s="109" t="s">
        <v>126</v>
      </c>
      <c r="K37" s="109"/>
      <c r="L37" s="109"/>
      <c r="M37" s="109"/>
      <c r="N37" s="109"/>
      <c r="O37" s="109"/>
      <c r="P37" s="56"/>
      <c r="Q37" s="17"/>
    </row>
    <row r="38" spans="2:17" ht="38.25" customHeight="1" x14ac:dyDescent="0.2">
      <c r="B38" s="80"/>
      <c r="C38" s="15"/>
      <c r="D38" s="50">
        <f t="shared" si="0"/>
        <v>0</v>
      </c>
      <c r="E38" s="108" t="s">
        <v>60</v>
      </c>
      <c r="F38" s="108"/>
      <c r="G38" s="108" t="s">
        <v>63</v>
      </c>
      <c r="H38" s="108"/>
      <c r="I38" s="108"/>
      <c r="J38" s="108" t="s">
        <v>127</v>
      </c>
      <c r="K38" s="108"/>
      <c r="L38" s="108"/>
      <c r="M38" s="108"/>
      <c r="N38" s="108"/>
      <c r="O38" s="108"/>
      <c r="P38" s="55"/>
      <c r="Q38" s="17"/>
    </row>
    <row r="39" spans="2:17" ht="38.25" customHeight="1" x14ac:dyDescent="0.2">
      <c r="B39" s="80"/>
      <c r="C39" s="15"/>
      <c r="D39" s="50">
        <f t="shared" si="0"/>
        <v>0</v>
      </c>
      <c r="E39" s="109" t="s">
        <v>60</v>
      </c>
      <c r="F39" s="109"/>
      <c r="G39" s="109" t="s">
        <v>63</v>
      </c>
      <c r="H39" s="109"/>
      <c r="I39" s="109"/>
      <c r="J39" s="109" t="s">
        <v>16</v>
      </c>
      <c r="K39" s="109"/>
      <c r="L39" s="109"/>
      <c r="M39" s="109"/>
      <c r="N39" s="109"/>
      <c r="O39" s="109"/>
      <c r="P39" s="56"/>
      <c r="Q39" s="17"/>
    </row>
    <row r="40" spans="2:17" ht="38.25" customHeight="1" x14ac:dyDescent="0.2">
      <c r="B40" s="80"/>
      <c r="C40" s="15"/>
      <c r="D40" s="50">
        <f t="shared" si="0"/>
        <v>5</v>
      </c>
      <c r="E40" s="108" t="s">
        <v>60</v>
      </c>
      <c r="F40" s="108"/>
      <c r="G40" s="108" t="s">
        <v>63</v>
      </c>
      <c r="H40" s="108"/>
      <c r="I40" s="108"/>
      <c r="J40" s="108" t="s">
        <v>128</v>
      </c>
      <c r="K40" s="108"/>
      <c r="L40" s="108"/>
      <c r="M40" s="108"/>
      <c r="N40" s="108"/>
      <c r="O40" s="108"/>
      <c r="P40" s="55">
        <v>5</v>
      </c>
      <c r="Q40" s="17"/>
    </row>
    <row r="41" spans="2:17" ht="38.25" customHeight="1" x14ac:dyDescent="0.2">
      <c r="B41" s="80"/>
      <c r="C41" s="15"/>
      <c r="D41" s="50">
        <f t="shared" si="0"/>
        <v>0</v>
      </c>
      <c r="E41" s="109" t="s">
        <v>60</v>
      </c>
      <c r="F41" s="109"/>
      <c r="G41" s="109" t="s">
        <v>63</v>
      </c>
      <c r="H41" s="109"/>
      <c r="I41" s="109"/>
      <c r="J41" s="109" t="s">
        <v>129</v>
      </c>
      <c r="K41" s="109"/>
      <c r="L41" s="109"/>
      <c r="M41" s="109"/>
      <c r="N41" s="109"/>
      <c r="O41" s="109"/>
      <c r="P41" s="56"/>
      <c r="Q41" s="17"/>
    </row>
    <row r="42" spans="2:17" ht="38.25" customHeight="1" x14ac:dyDescent="0.2">
      <c r="B42" s="80"/>
      <c r="C42" s="15"/>
      <c r="D42" s="50">
        <f t="shared" si="0"/>
        <v>0</v>
      </c>
      <c r="E42" s="108" t="s">
        <v>60</v>
      </c>
      <c r="F42" s="108"/>
      <c r="G42" s="108" t="s">
        <v>63</v>
      </c>
      <c r="H42" s="108"/>
      <c r="I42" s="108"/>
      <c r="J42" s="108" t="s">
        <v>130</v>
      </c>
      <c r="K42" s="108"/>
      <c r="L42" s="108"/>
      <c r="M42" s="108"/>
      <c r="N42" s="108"/>
      <c r="O42" s="108"/>
      <c r="P42" s="55"/>
      <c r="Q42" s="17"/>
    </row>
    <row r="43" spans="2:17" ht="38.25" customHeight="1" x14ac:dyDescent="0.2">
      <c r="B43" s="80"/>
      <c r="C43" s="15"/>
      <c r="D43" s="50">
        <f t="shared" si="0"/>
        <v>0</v>
      </c>
      <c r="E43" s="109" t="s">
        <v>60</v>
      </c>
      <c r="F43" s="109"/>
      <c r="G43" s="109" t="s">
        <v>63</v>
      </c>
      <c r="H43" s="109"/>
      <c r="I43" s="109"/>
      <c r="J43" s="109" t="s">
        <v>131</v>
      </c>
      <c r="K43" s="109"/>
      <c r="L43" s="109"/>
      <c r="M43" s="109"/>
      <c r="N43" s="109"/>
      <c r="O43" s="109"/>
      <c r="P43" s="56"/>
      <c r="Q43" s="17"/>
    </row>
    <row r="44" spans="2:17" ht="38.25" customHeight="1" x14ac:dyDescent="0.2">
      <c r="B44" s="80"/>
      <c r="C44" s="15"/>
      <c r="D44" s="50">
        <f t="shared" si="0"/>
        <v>0</v>
      </c>
      <c r="E44" s="108" t="s">
        <v>60</v>
      </c>
      <c r="F44" s="108"/>
      <c r="G44" s="108" t="s">
        <v>63</v>
      </c>
      <c r="H44" s="108"/>
      <c r="I44" s="108"/>
      <c r="J44" s="108" t="s">
        <v>132</v>
      </c>
      <c r="K44" s="108"/>
      <c r="L44" s="108"/>
      <c r="M44" s="108"/>
      <c r="N44" s="108"/>
      <c r="O44" s="108"/>
      <c r="P44" s="55"/>
      <c r="Q44" s="17"/>
    </row>
    <row r="45" spans="2:17" ht="38.25" customHeight="1" x14ac:dyDescent="0.2">
      <c r="B45" s="80"/>
      <c r="C45" s="15"/>
      <c r="D45" s="50">
        <f t="shared" si="0"/>
        <v>0</v>
      </c>
      <c r="E45" s="109" t="s">
        <v>60</v>
      </c>
      <c r="F45" s="109"/>
      <c r="G45" s="109" t="s">
        <v>63</v>
      </c>
      <c r="H45" s="109"/>
      <c r="I45" s="109"/>
      <c r="J45" s="109" t="s">
        <v>133</v>
      </c>
      <c r="K45" s="109"/>
      <c r="L45" s="109"/>
      <c r="M45" s="109"/>
      <c r="N45" s="109"/>
      <c r="O45" s="109"/>
      <c r="P45" s="56"/>
      <c r="Q45" s="17"/>
    </row>
    <row r="46" spans="2:17" ht="38.25" customHeight="1" x14ac:dyDescent="0.2">
      <c r="B46" s="80"/>
      <c r="C46" s="15"/>
      <c r="D46" s="50">
        <f t="shared" si="0"/>
        <v>0</v>
      </c>
      <c r="E46" s="108" t="s">
        <v>60</v>
      </c>
      <c r="F46" s="108"/>
      <c r="G46" s="108" t="s">
        <v>115</v>
      </c>
      <c r="H46" s="108"/>
      <c r="I46" s="108"/>
      <c r="J46" s="108" t="s">
        <v>17</v>
      </c>
      <c r="K46" s="108"/>
      <c r="L46" s="108"/>
      <c r="M46" s="108"/>
      <c r="N46" s="108"/>
      <c r="O46" s="108"/>
      <c r="P46" s="55"/>
      <c r="Q46" s="17"/>
    </row>
    <row r="47" spans="2:17" ht="38.25" customHeight="1" x14ac:dyDescent="0.2">
      <c r="B47" s="80"/>
      <c r="C47" s="15"/>
      <c r="D47" s="50">
        <f t="shared" si="0"/>
        <v>0</v>
      </c>
      <c r="E47" s="109" t="s">
        <v>60</v>
      </c>
      <c r="F47" s="109"/>
      <c r="G47" s="109" t="s">
        <v>115</v>
      </c>
      <c r="H47" s="109"/>
      <c r="I47" s="109"/>
      <c r="J47" s="109" t="s">
        <v>18</v>
      </c>
      <c r="K47" s="109"/>
      <c r="L47" s="109"/>
      <c r="M47" s="109"/>
      <c r="N47" s="109"/>
      <c r="O47" s="109"/>
      <c r="P47" s="56"/>
      <c r="Q47" s="17"/>
    </row>
    <row r="48" spans="2:17" ht="38.25" customHeight="1" x14ac:dyDescent="0.2">
      <c r="B48" s="80"/>
      <c r="C48" s="15"/>
      <c r="D48" s="50">
        <f t="shared" si="0"/>
        <v>0</v>
      </c>
      <c r="E48" s="108" t="s">
        <v>60</v>
      </c>
      <c r="F48" s="108"/>
      <c r="G48" s="108" t="s">
        <v>115</v>
      </c>
      <c r="H48" s="108"/>
      <c r="I48" s="108"/>
      <c r="J48" s="108" t="s">
        <v>134</v>
      </c>
      <c r="K48" s="108"/>
      <c r="L48" s="108"/>
      <c r="M48" s="108"/>
      <c r="N48" s="108"/>
      <c r="O48" s="108"/>
      <c r="P48" s="55"/>
      <c r="Q48" s="17"/>
    </row>
    <row r="49" spans="2:17" ht="38.25" customHeight="1" x14ac:dyDescent="0.2">
      <c r="B49" s="80"/>
      <c r="C49" s="15"/>
      <c r="D49" s="50">
        <f t="shared" si="0"/>
        <v>0</v>
      </c>
      <c r="E49" s="109" t="s">
        <v>60</v>
      </c>
      <c r="F49" s="109"/>
      <c r="G49" s="109" t="s">
        <v>115</v>
      </c>
      <c r="H49" s="109"/>
      <c r="I49" s="109"/>
      <c r="J49" s="109" t="s">
        <v>135</v>
      </c>
      <c r="K49" s="109"/>
      <c r="L49" s="109"/>
      <c r="M49" s="109"/>
      <c r="N49" s="109"/>
      <c r="O49" s="109"/>
      <c r="P49" s="56"/>
      <c r="Q49" s="17"/>
    </row>
    <row r="50" spans="2:17" ht="38.25" customHeight="1" x14ac:dyDescent="0.2">
      <c r="B50" s="80"/>
      <c r="C50" s="15"/>
      <c r="D50" s="50">
        <f t="shared" si="0"/>
        <v>0</v>
      </c>
      <c r="E50" s="108" t="s">
        <v>186</v>
      </c>
      <c r="F50" s="108"/>
      <c r="G50" s="108" t="s">
        <v>186</v>
      </c>
      <c r="H50" s="108"/>
      <c r="I50" s="108"/>
      <c r="J50" s="108" t="s">
        <v>187</v>
      </c>
      <c r="K50" s="108"/>
      <c r="L50" s="108"/>
      <c r="M50" s="108"/>
      <c r="N50" s="108"/>
      <c r="O50" s="108"/>
      <c r="P50" s="55"/>
      <c r="Q50" s="17"/>
    </row>
    <row r="51" spans="2:17" ht="38.25" customHeight="1" x14ac:dyDescent="0.2">
      <c r="B51" s="80"/>
      <c r="C51" s="15"/>
      <c r="D51" s="50">
        <f t="shared" si="0"/>
        <v>0</v>
      </c>
      <c r="E51" s="109"/>
      <c r="F51" s="109"/>
      <c r="G51" s="109"/>
      <c r="H51" s="109"/>
      <c r="I51" s="109"/>
      <c r="J51" s="109"/>
      <c r="K51" s="109"/>
      <c r="L51" s="109"/>
      <c r="M51" s="109"/>
      <c r="N51" s="109"/>
      <c r="O51" s="109"/>
      <c r="P51" s="56"/>
      <c r="Q51" s="17"/>
    </row>
    <row r="52" spans="2:17" ht="38.25" customHeight="1" x14ac:dyDescent="0.2">
      <c r="B52" s="80"/>
      <c r="C52" s="15"/>
      <c r="D52" s="50">
        <f t="shared" si="0"/>
        <v>0</v>
      </c>
      <c r="E52" s="108"/>
      <c r="F52" s="108"/>
      <c r="G52" s="108"/>
      <c r="H52" s="108"/>
      <c r="I52" s="108"/>
      <c r="J52" s="108"/>
      <c r="K52" s="108"/>
      <c r="L52" s="108"/>
      <c r="M52" s="108"/>
      <c r="N52" s="108"/>
      <c r="O52" s="108"/>
      <c r="P52" s="55"/>
      <c r="Q52" s="17"/>
    </row>
    <row r="53" spans="2:17" ht="38.25" customHeight="1" x14ac:dyDescent="0.2">
      <c r="B53" s="80"/>
      <c r="C53" s="15"/>
      <c r="D53" s="50">
        <f t="shared" si="0"/>
        <v>0</v>
      </c>
      <c r="E53" s="109"/>
      <c r="F53" s="109"/>
      <c r="G53" s="109"/>
      <c r="H53" s="109"/>
      <c r="I53" s="109"/>
      <c r="J53" s="109"/>
      <c r="K53" s="109"/>
      <c r="L53" s="109"/>
      <c r="M53" s="109"/>
      <c r="N53" s="109"/>
      <c r="O53" s="109"/>
      <c r="P53" s="56"/>
      <c r="Q53" s="17"/>
    </row>
    <row r="54" spans="2:17" x14ac:dyDescent="0.2">
      <c r="B54" s="80"/>
      <c r="C54" s="15"/>
      <c r="D54" s="50"/>
      <c r="E54" s="15"/>
      <c r="F54" s="15"/>
      <c r="G54" s="15"/>
      <c r="H54" s="15"/>
      <c r="I54" s="15"/>
      <c r="J54" s="15"/>
      <c r="K54" s="15"/>
      <c r="L54" s="15"/>
      <c r="M54" s="15"/>
      <c r="N54" s="15"/>
      <c r="O54" s="15"/>
      <c r="P54" s="15"/>
      <c r="Q54" s="17"/>
    </row>
    <row r="55" spans="2:17" x14ac:dyDescent="0.2">
      <c r="B55" s="80"/>
      <c r="C55" s="15"/>
      <c r="D55" s="50"/>
      <c r="E55" s="15"/>
      <c r="F55" s="15"/>
      <c r="G55" s="15"/>
      <c r="H55" s="15"/>
      <c r="I55" s="15"/>
      <c r="J55" s="15"/>
      <c r="K55" s="15"/>
      <c r="L55" s="15"/>
      <c r="M55" s="15"/>
      <c r="N55" s="15"/>
      <c r="O55" s="15"/>
      <c r="P55" s="15"/>
      <c r="Q55" s="17"/>
    </row>
    <row r="56" spans="2:17" ht="15.75" x14ac:dyDescent="0.25">
      <c r="B56" s="80"/>
      <c r="C56" s="15"/>
      <c r="D56" s="50"/>
      <c r="E56" s="83" t="s">
        <v>202</v>
      </c>
      <c r="F56" s="15"/>
      <c r="G56" s="15"/>
      <c r="H56" s="15"/>
      <c r="I56" s="15"/>
      <c r="J56" s="15"/>
      <c r="K56" s="15"/>
      <c r="L56" s="15"/>
      <c r="M56" s="15"/>
      <c r="N56" s="15"/>
      <c r="O56" s="15"/>
      <c r="P56" s="15"/>
      <c r="Q56" s="17"/>
    </row>
    <row r="57" spans="2:17" x14ac:dyDescent="0.2">
      <c r="B57" s="80"/>
      <c r="C57" s="15"/>
      <c r="D57" s="50"/>
      <c r="E57" s="15"/>
      <c r="F57" s="15"/>
      <c r="G57" s="15"/>
      <c r="H57" s="15"/>
      <c r="I57" s="15"/>
      <c r="J57" s="15"/>
      <c r="K57" s="15"/>
      <c r="L57" s="15"/>
      <c r="M57" s="15"/>
      <c r="N57" s="15"/>
      <c r="O57" s="15"/>
      <c r="P57" s="15"/>
      <c r="Q57" s="17"/>
    </row>
    <row r="58" spans="2:17" ht="38.25" customHeight="1" x14ac:dyDescent="0.2">
      <c r="B58" s="80"/>
      <c r="C58" s="15"/>
      <c r="D58" s="50"/>
      <c r="E58" s="89" t="s">
        <v>168</v>
      </c>
      <c r="F58" s="89"/>
      <c r="G58" s="89"/>
      <c r="H58" s="89"/>
      <c r="I58" s="89"/>
      <c r="J58" s="89"/>
      <c r="K58" s="89"/>
      <c r="L58" s="89"/>
      <c r="M58" s="89"/>
      <c r="N58" s="89"/>
      <c r="O58" s="89"/>
      <c r="P58" s="89"/>
      <c r="Q58" s="17"/>
    </row>
    <row r="59" spans="2:17" x14ac:dyDescent="0.2">
      <c r="B59" s="80"/>
      <c r="C59" s="15"/>
      <c r="D59" s="50"/>
      <c r="E59" s="66"/>
      <c r="F59" s="66"/>
      <c r="G59" s="66"/>
      <c r="H59" s="66"/>
      <c r="I59" s="66"/>
      <c r="J59" s="66"/>
      <c r="K59" s="66"/>
      <c r="L59" s="66"/>
      <c r="M59" s="66"/>
      <c r="N59" s="66"/>
      <c r="O59" s="66"/>
      <c r="P59" s="66"/>
      <c r="Q59" s="17"/>
    </row>
    <row r="60" spans="2:17" x14ac:dyDescent="0.2">
      <c r="B60" s="80"/>
      <c r="C60" s="15"/>
      <c r="D60" s="50"/>
      <c r="E60" s="89" t="s">
        <v>178</v>
      </c>
      <c r="F60" s="89"/>
      <c r="G60" s="89"/>
      <c r="H60" s="89"/>
      <c r="I60" s="89"/>
      <c r="J60" s="89"/>
      <c r="K60" s="89"/>
      <c r="L60" s="89"/>
      <c r="M60" s="89"/>
      <c r="N60" s="89"/>
      <c r="O60" s="89"/>
      <c r="P60" s="89"/>
      <c r="Q60" s="17"/>
    </row>
    <row r="61" spans="2:17" x14ac:dyDescent="0.2">
      <c r="B61" s="80"/>
      <c r="C61" s="15"/>
      <c r="D61" s="50"/>
      <c r="E61" s="15"/>
      <c r="F61" s="15"/>
      <c r="G61" s="15"/>
      <c r="H61" s="15"/>
      <c r="I61" s="15"/>
      <c r="J61" s="15"/>
      <c r="K61" s="15"/>
      <c r="L61" s="15"/>
      <c r="M61" s="15"/>
      <c r="N61" s="15"/>
      <c r="O61" s="15"/>
      <c r="P61" s="15"/>
      <c r="Q61" s="17"/>
    </row>
    <row r="62" spans="2:17" ht="25.5" customHeight="1" x14ac:dyDescent="0.2">
      <c r="B62" s="80"/>
      <c r="C62" s="15"/>
      <c r="D62" s="50"/>
      <c r="E62" s="89" t="s">
        <v>203</v>
      </c>
      <c r="F62" s="89"/>
      <c r="G62" s="89"/>
      <c r="H62" s="89"/>
      <c r="I62" s="89"/>
      <c r="J62" s="89"/>
      <c r="K62" s="89"/>
      <c r="L62" s="89"/>
      <c r="M62" s="89"/>
      <c r="N62" s="89"/>
      <c r="O62" s="89"/>
      <c r="P62" s="89"/>
      <c r="Q62" s="17"/>
    </row>
    <row r="63" spans="2:17" x14ac:dyDescent="0.2">
      <c r="B63" s="80"/>
      <c r="C63" s="15"/>
      <c r="D63" s="50"/>
      <c r="E63" s="66"/>
      <c r="F63" s="66"/>
      <c r="G63" s="66"/>
      <c r="H63" s="66"/>
      <c r="I63" s="66"/>
      <c r="J63" s="66"/>
      <c r="K63" s="66"/>
      <c r="L63" s="66"/>
      <c r="M63" s="66"/>
      <c r="N63" s="66"/>
      <c r="O63" s="66"/>
      <c r="P63" s="66"/>
      <c r="Q63" s="17"/>
    </row>
    <row r="64" spans="2:17" ht="25.5" customHeight="1" x14ac:dyDescent="0.2">
      <c r="B64" s="80"/>
      <c r="C64" s="15"/>
      <c r="D64" s="50"/>
      <c r="E64" s="112" t="s">
        <v>81</v>
      </c>
      <c r="F64" s="112"/>
      <c r="G64" s="112"/>
      <c r="H64" s="112"/>
      <c r="I64" s="112"/>
      <c r="J64" s="112"/>
      <c r="K64" s="112"/>
      <c r="L64" s="112"/>
      <c r="M64" s="112"/>
      <c r="N64" s="112"/>
      <c r="O64" s="112"/>
      <c r="P64" s="112"/>
      <c r="Q64" s="17"/>
    </row>
    <row r="65" spans="2:17" x14ac:dyDescent="0.2">
      <c r="B65" s="80"/>
      <c r="C65" s="15"/>
      <c r="D65" s="50"/>
      <c r="E65" s="68"/>
      <c r="F65" s="68"/>
      <c r="G65" s="68"/>
      <c r="H65" s="68"/>
      <c r="I65" s="68"/>
      <c r="J65" s="68"/>
      <c r="K65" s="68"/>
      <c r="L65" s="68"/>
      <c r="M65" s="68"/>
      <c r="N65" s="68"/>
      <c r="O65" s="68"/>
      <c r="P65" s="68"/>
      <c r="Q65" s="17"/>
    </row>
    <row r="66" spans="2:17" x14ac:dyDescent="0.2">
      <c r="B66" s="80"/>
      <c r="C66" s="15"/>
      <c r="D66" s="50"/>
      <c r="E66" s="112" t="s">
        <v>235</v>
      </c>
      <c r="F66" s="112"/>
      <c r="G66" s="112"/>
      <c r="H66" s="112"/>
      <c r="I66" s="112"/>
      <c r="J66" s="112"/>
      <c r="K66" s="112"/>
      <c r="L66" s="112"/>
      <c r="M66" s="112"/>
      <c r="N66" s="112"/>
      <c r="O66" s="112"/>
      <c r="P66" s="112"/>
      <c r="Q66" s="17"/>
    </row>
    <row r="67" spans="2:17" x14ac:dyDescent="0.2">
      <c r="B67" s="80"/>
      <c r="C67" s="15"/>
      <c r="D67" s="50"/>
      <c r="E67" s="68"/>
      <c r="F67" s="68"/>
      <c r="G67" s="68"/>
      <c r="H67" s="68"/>
      <c r="I67" s="68"/>
      <c r="J67" s="68"/>
      <c r="K67" s="68"/>
      <c r="L67" s="68"/>
      <c r="M67" s="68"/>
      <c r="N67" s="68"/>
      <c r="O67" s="68"/>
      <c r="P67" s="68"/>
      <c r="Q67" s="17"/>
    </row>
    <row r="68" spans="2:17" x14ac:dyDescent="0.2">
      <c r="B68" s="80"/>
      <c r="C68" s="15"/>
      <c r="D68" s="50"/>
      <c r="E68" s="68"/>
      <c r="F68" s="68"/>
      <c r="G68" s="68"/>
      <c r="H68" s="68"/>
      <c r="I68" s="68"/>
      <c r="J68" s="68"/>
      <c r="K68" s="68"/>
      <c r="L68" s="68"/>
      <c r="M68" s="68"/>
      <c r="N68" s="68"/>
      <c r="O68" s="68"/>
      <c r="P68" s="68"/>
      <c r="Q68" s="17"/>
    </row>
    <row r="69" spans="2:17" ht="15.75" x14ac:dyDescent="0.25">
      <c r="B69" s="80"/>
      <c r="C69" s="15"/>
      <c r="D69" s="15"/>
      <c r="E69" s="78" t="s">
        <v>67</v>
      </c>
      <c r="F69" s="78" t="s">
        <v>201</v>
      </c>
      <c r="G69" s="52"/>
      <c r="H69" s="52"/>
      <c r="I69" s="52"/>
      <c r="J69" s="52"/>
      <c r="K69" s="52"/>
      <c r="L69" s="52"/>
      <c r="M69" s="52"/>
      <c r="N69" s="52"/>
      <c r="O69" s="52"/>
      <c r="P69" s="52"/>
      <c r="Q69" s="17"/>
    </row>
    <row r="70" spans="2:17" ht="5.0999999999999996" customHeight="1" x14ac:dyDescent="0.2">
      <c r="B70" s="80"/>
      <c r="C70" s="15"/>
      <c r="D70" s="15"/>
      <c r="E70" s="15"/>
      <c r="F70" s="15"/>
      <c r="G70" s="15"/>
      <c r="H70" s="15"/>
      <c r="I70" s="15"/>
      <c r="J70" s="15"/>
      <c r="K70" s="15"/>
      <c r="L70" s="15"/>
      <c r="M70" s="15"/>
      <c r="N70" s="15"/>
      <c r="O70" s="15"/>
      <c r="P70" s="15"/>
      <c r="Q70" s="17"/>
    </row>
    <row r="71" spans="2:17" ht="25.5" customHeight="1" x14ac:dyDescent="0.2">
      <c r="B71" s="80"/>
      <c r="C71" s="15"/>
      <c r="D71" s="15"/>
      <c r="E71" s="63">
        <v>1</v>
      </c>
      <c r="F71" s="116" t="str">
        <f>T4_Summary_Capital!$F$52</f>
        <v>Use reflective and/or double glazing and reflective roofing.</v>
      </c>
      <c r="G71" s="117"/>
      <c r="H71" s="117"/>
      <c r="I71" s="117"/>
      <c r="J71" s="117"/>
      <c r="K71" s="117"/>
      <c r="L71" s="117"/>
      <c r="M71" s="117"/>
      <c r="N71" s="117"/>
      <c r="O71" s="117"/>
      <c r="P71" s="118"/>
      <c r="Q71" s="17"/>
    </row>
    <row r="72" spans="2:17" ht="25.5" customHeight="1" x14ac:dyDescent="0.2">
      <c r="B72" s="80"/>
      <c r="C72" s="15"/>
      <c r="D72" s="15"/>
      <c r="E72" s="64">
        <v>2</v>
      </c>
      <c r="F72" s="113" t="str">
        <f>T4_Summary_Capital!$F$53</f>
        <v>Install roof ventilators such as whirlybirds on roof to remove heated air from the roof cavity, lowering temperature in living spaces and reducing reliance on air conditioning.</v>
      </c>
      <c r="G72" s="114"/>
      <c r="H72" s="114"/>
      <c r="I72" s="114"/>
      <c r="J72" s="114"/>
      <c r="K72" s="114"/>
      <c r="L72" s="114"/>
      <c r="M72" s="114"/>
      <c r="N72" s="114"/>
      <c r="O72" s="114"/>
      <c r="P72" s="115"/>
      <c r="Q72" s="17"/>
    </row>
    <row r="73" spans="2:17" ht="25.5" customHeight="1" x14ac:dyDescent="0.2">
      <c r="B73" s="80"/>
      <c r="C73" s="15"/>
      <c r="D73" s="15"/>
      <c r="E73" s="63">
        <v>3</v>
      </c>
      <c r="F73" s="116" t="str">
        <f>T4_Summary_Capital!$F$54</f>
        <v>Include other passive / natural ventilation elements into design  (e.g. construction of building with appropriate orientation to the sun).</v>
      </c>
      <c r="G73" s="117"/>
      <c r="H73" s="117"/>
      <c r="I73" s="117"/>
      <c r="J73" s="117"/>
      <c r="K73" s="117"/>
      <c r="L73" s="117"/>
      <c r="M73" s="117"/>
      <c r="N73" s="117"/>
      <c r="O73" s="117"/>
      <c r="P73" s="118"/>
      <c r="Q73" s="17"/>
    </row>
    <row r="74" spans="2:17" ht="25.5" customHeight="1" x14ac:dyDescent="0.2">
      <c r="B74" s="80"/>
      <c r="C74" s="15"/>
      <c r="D74" s="15"/>
      <c r="E74" s="64">
        <v>4</v>
      </c>
      <c r="F74" s="113" t="str">
        <f>T4_Summary_Capital!$F$55</f>
        <v>Install solar panels and back up battery capable of operating in ‘island mode’.</v>
      </c>
      <c r="G74" s="114"/>
      <c r="H74" s="114"/>
      <c r="I74" s="114"/>
      <c r="J74" s="114"/>
      <c r="K74" s="114"/>
      <c r="L74" s="114"/>
      <c r="M74" s="114"/>
      <c r="N74" s="114"/>
      <c r="O74" s="114"/>
      <c r="P74" s="115"/>
      <c r="Q74" s="17"/>
    </row>
    <row r="75" spans="2:17" ht="25.5" customHeight="1" x14ac:dyDescent="0.2">
      <c r="B75" s="80"/>
      <c r="C75" s="15"/>
      <c r="D75" s="15"/>
      <c r="E75" s="63">
        <v>5</v>
      </c>
      <c r="F75" s="116" t="str">
        <f>T4_Summary_Capital!$F$56</f>
        <v>Raising vulnerable equipment (e.g. service meters) in known flooding hotspots.</v>
      </c>
      <c r="G75" s="117"/>
      <c r="H75" s="117"/>
      <c r="I75" s="117"/>
      <c r="J75" s="117"/>
      <c r="K75" s="117"/>
      <c r="L75" s="117"/>
      <c r="M75" s="117"/>
      <c r="N75" s="117"/>
      <c r="O75" s="117"/>
      <c r="P75" s="118"/>
      <c r="Q75" s="17"/>
    </row>
    <row r="76" spans="2:17" x14ac:dyDescent="0.2">
      <c r="B76" s="80"/>
      <c r="C76" s="15"/>
      <c r="D76" s="50"/>
      <c r="E76" s="51"/>
      <c r="F76" s="51"/>
      <c r="G76" s="51"/>
      <c r="H76" s="51"/>
      <c r="I76" s="51"/>
      <c r="J76" s="51"/>
      <c r="K76" s="51"/>
      <c r="L76" s="51"/>
      <c r="M76" s="51"/>
      <c r="N76" s="51"/>
      <c r="O76" s="51"/>
      <c r="P76" s="51"/>
      <c r="Q76" s="17"/>
    </row>
    <row r="77" spans="2:17" x14ac:dyDescent="0.2">
      <c r="B77" s="80"/>
      <c r="C77" s="15"/>
      <c r="D77" s="50"/>
      <c r="E77" s="15"/>
      <c r="F77" s="15"/>
      <c r="G77" s="15"/>
      <c r="H77" s="15"/>
      <c r="I77" s="15"/>
      <c r="J77" s="15"/>
      <c r="K77" s="15"/>
      <c r="L77" s="15"/>
      <c r="M77" s="15"/>
      <c r="N77" s="15"/>
      <c r="O77" s="15"/>
      <c r="P77" s="15"/>
      <c r="Q77" s="17"/>
    </row>
    <row r="78" spans="2:17" ht="15.75" x14ac:dyDescent="0.25">
      <c r="B78" s="80"/>
      <c r="C78" s="15"/>
      <c r="D78" s="50"/>
      <c r="E78" s="78" t="s">
        <v>204</v>
      </c>
      <c r="F78" s="15"/>
      <c r="G78" s="15"/>
      <c r="H78" s="15"/>
      <c r="I78" s="15"/>
      <c r="J78" s="15"/>
      <c r="K78" s="15"/>
      <c r="L78" s="119" t="s">
        <v>205</v>
      </c>
      <c r="M78" s="119"/>
      <c r="N78" s="119"/>
      <c r="O78" s="119"/>
      <c r="P78" s="119"/>
      <c r="Q78" s="17"/>
    </row>
    <row r="79" spans="2:17" ht="15.75" x14ac:dyDescent="0.25">
      <c r="B79" s="80"/>
      <c r="C79" s="15"/>
      <c r="D79" s="50"/>
      <c r="E79" s="52"/>
      <c r="F79" s="15"/>
      <c r="G79" s="15"/>
      <c r="H79" s="15"/>
      <c r="I79" s="15"/>
      <c r="J79" s="15"/>
      <c r="K79" s="15"/>
      <c r="L79" s="79">
        <v>1</v>
      </c>
      <c r="M79" s="79">
        <v>2</v>
      </c>
      <c r="N79" s="79">
        <v>3</v>
      </c>
      <c r="O79" s="79">
        <v>4</v>
      </c>
      <c r="P79" s="79">
        <v>5</v>
      </c>
      <c r="Q79" s="17"/>
    </row>
    <row r="80" spans="2:17" ht="5.0999999999999996" customHeight="1" x14ac:dyDescent="0.2">
      <c r="B80" s="80"/>
      <c r="C80" s="15"/>
      <c r="D80" s="50"/>
      <c r="E80" s="15"/>
      <c r="F80" s="15"/>
      <c r="G80" s="15"/>
      <c r="H80" s="15"/>
      <c r="I80" s="15"/>
      <c r="J80" s="15"/>
      <c r="K80" s="15"/>
      <c r="L80" s="15"/>
      <c r="M80" s="15"/>
      <c r="N80" s="15"/>
      <c r="O80" s="15"/>
      <c r="P80" s="15"/>
      <c r="Q80" s="17"/>
    </row>
    <row r="81" spans="2:17" ht="25.5" customHeight="1" x14ac:dyDescent="0.2">
      <c r="B81" s="80"/>
      <c r="C81" s="15"/>
      <c r="D81" s="50"/>
      <c r="E81" s="110" t="s">
        <v>159</v>
      </c>
      <c r="F81" s="110"/>
      <c r="G81" s="110"/>
      <c r="H81" s="110"/>
      <c r="I81" s="110"/>
      <c r="J81" s="110"/>
      <c r="K81" s="110"/>
      <c r="L81" s="57" t="s">
        <v>79</v>
      </c>
      <c r="M81" s="58" t="s">
        <v>79</v>
      </c>
      <c r="N81" s="57" t="s">
        <v>79</v>
      </c>
      <c r="O81" s="58" t="s">
        <v>80</v>
      </c>
      <c r="P81" s="57" t="s">
        <v>80</v>
      </c>
      <c r="Q81" s="17"/>
    </row>
    <row r="82" spans="2:17" ht="5.0999999999999996" customHeight="1" x14ac:dyDescent="0.2">
      <c r="B82" s="80"/>
      <c r="C82" s="15"/>
      <c r="D82" s="50"/>
      <c r="E82" s="15"/>
      <c r="F82" s="15"/>
      <c r="G82" s="15"/>
      <c r="H82" s="15"/>
      <c r="I82" s="15"/>
      <c r="J82" s="15"/>
      <c r="K82" s="15"/>
      <c r="L82" s="15"/>
      <c r="M82" s="15"/>
      <c r="N82" s="15"/>
      <c r="O82" s="15"/>
      <c r="P82" s="15"/>
      <c r="Q82" s="17"/>
    </row>
    <row r="83" spans="2:17" ht="25.5" customHeight="1" x14ac:dyDescent="0.2">
      <c r="B83" s="80"/>
      <c r="C83" s="15"/>
      <c r="D83" s="50"/>
      <c r="E83" s="111" t="s">
        <v>184</v>
      </c>
      <c r="F83" s="110"/>
      <c r="G83" s="110"/>
      <c r="H83" s="110"/>
      <c r="I83" s="110"/>
      <c r="J83" s="110"/>
      <c r="K83" s="110"/>
      <c r="L83" s="57" t="s">
        <v>79</v>
      </c>
      <c r="M83" s="58" t="s">
        <v>79</v>
      </c>
      <c r="N83" s="57" t="s">
        <v>79</v>
      </c>
      <c r="O83" s="58" t="s">
        <v>79</v>
      </c>
      <c r="P83" s="57" t="s">
        <v>80</v>
      </c>
      <c r="Q83" s="17"/>
    </row>
    <row r="84" spans="2:17" ht="5.0999999999999996" customHeight="1" x14ac:dyDescent="0.2">
      <c r="B84" s="80"/>
      <c r="C84" s="15"/>
      <c r="D84" s="50"/>
      <c r="E84" s="15"/>
      <c r="F84" s="15"/>
      <c r="G84" s="15"/>
      <c r="H84" s="15"/>
      <c r="I84" s="15"/>
      <c r="J84" s="15"/>
      <c r="K84" s="15"/>
      <c r="L84" s="15"/>
      <c r="M84" s="15"/>
      <c r="N84" s="15"/>
      <c r="O84" s="15"/>
      <c r="P84" s="15"/>
      <c r="Q84" s="17"/>
    </row>
    <row r="85" spans="2:17" ht="25.5" customHeight="1" x14ac:dyDescent="0.2">
      <c r="B85" s="80"/>
      <c r="C85" s="15"/>
      <c r="D85" s="50"/>
      <c r="E85" s="111" t="s">
        <v>183</v>
      </c>
      <c r="F85" s="110"/>
      <c r="G85" s="110"/>
      <c r="H85" s="110"/>
      <c r="I85" s="110"/>
      <c r="J85" s="110"/>
      <c r="K85" s="110"/>
      <c r="L85" s="57" t="s">
        <v>79</v>
      </c>
      <c r="M85" s="58" t="s">
        <v>79</v>
      </c>
      <c r="N85" s="57" t="s">
        <v>79</v>
      </c>
      <c r="O85" s="58" t="s">
        <v>80</v>
      </c>
      <c r="P85" s="57" t="s">
        <v>79</v>
      </c>
      <c r="Q85" s="17"/>
    </row>
    <row r="86" spans="2:17" ht="5.0999999999999996" customHeight="1" x14ac:dyDescent="0.2">
      <c r="B86" s="80"/>
      <c r="C86" s="15"/>
      <c r="D86" s="50"/>
      <c r="E86" s="15"/>
      <c r="F86" s="15"/>
      <c r="G86" s="15"/>
      <c r="H86" s="15"/>
      <c r="I86" s="15"/>
      <c r="J86" s="15"/>
      <c r="K86" s="15"/>
      <c r="L86" s="15"/>
      <c r="M86" s="15"/>
      <c r="N86" s="15"/>
      <c r="O86" s="15"/>
      <c r="P86" s="15"/>
      <c r="Q86" s="17"/>
    </row>
    <row r="87" spans="2:17" ht="25.5" customHeight="1" x14ac:dyDescent="0.2">
      <c r="B87" s="80"/>
      <c r="C87" s="15"/>
      <c r="D87" s="50"/>
      <c r="E87" s="111" t="s">
        <v>185</v>
      </c>
      <c r="F87" s="110"/>
      <c r="G87" s="110"/>
      <c r="H87" s="110"/>
      <c r="I87" s="110"/>
      <c r="J87" s="110"/>
      <c r="K87" s="110"/>
      <c r="L87" s="57" t="s">
        <v>79</v>
      </c>
      <c r="M87" s="58" t="s">
        <v>79</v>
      </c>
      <c r="N87" s="57" t="s">
        <v>80</v>
      </c>
      <c r="O87" s="58" t="s">
        <v>79</v>
      </c>
      <c r="P87" s="57" t="s">
        <v>79</v>
      </c>
      <c r="Q87" s="17"/>
    </row>
    <row r="88" spans="2:17" ht="5.0999999999999996" customHeight="1" x14ac:dyDescent="0.2">
      <c r="B88" s="80"/>
      <c r="C88" s="15"/>
      <c r="D88" s="50"/>
      <c r="E88" s="15"/>
      <c r="F88" s="15"/>
      <c r="G88" s="15"/>
      <c r="H88" s="15"/>
      <c r="I88" s="15"/>
      <c r="J88" s="15"/>
      <c r="K88" s="15"/>
      <c r="L88" s="15"/>
      <c r="M88" s="15"/>
      <c r="N88" s="15"/>
      <c r="O88" s="15"/>
      <c r="P88" s="15"/>
      <c r="Q88" s="17"/>
    </row>
    <row r="89" spans="2:17" ht="25.5" customHeight="1" x14ac:dyDescent="0.2">
      <c r="B89" s="80"/>
      <c r="C89" s="15"/>
      <c r="D89" s="50"/>
      <c r="E89" s="111" t="s">
        <v>182</v>
      </c>
      <c r="F89" s="110"/>
      <c r="G89" s="110"/>
      <c r="H89" s="110"/>
      <c r="I89" s="110"/>
      <c r="J89" s="110"/>
      <c r="K89" s="110"/>
      <c r="L89" s="57" t="s">
        <v>80</v>
      </c>
      <c r="M89" s="58" t="s">
        <v>79</v>
      </c>
      <c r="N89" s="57" t="s">
        <v>79</v>
      </c>
      <c r="O89" s="58" t="s">
        <v>80</v>
      </c>
      <c r="P89" s="57" t="s">
        <v>79</v>
      </c>
      <c r="Q89" s="17"/>
    </row>
    <row r="90" spans="2:17" ht="5.0999999999999996" customHeight="1" x14ac:dyDescent="0.2">
      <c r="B90" s="80"/>
      <c r="C90" s="15"/>
      <c r="D90" s="50"/>
      <c r="E90" s="15"/>
      <c r="F90" s="15"/>
      <c r="G90" s="15"/>
      <c r="H90" s="15"/>
      <c r="I90" s="15"/>
      <c r="J90" s="15"/>
      <c r="K90" s="15"/>
      <c r="L90" s="15"/>
      <c r="M90" s="15"/>
      <c r="N90" s="15"/>
      <c r="O90" s="15"/>
      <c r="P90" s="15"/>
      <c r="Q90" s="17"/>
    </row>
    <row r="91" spans="2:17" ht="25.5" customHeight="1" x14ac:dyDescent="0.2">
      <c r="B91" s="80"/>
      <c r="C91" s="15"/>
      <c r="D91" s="50"/>
      <c r="E91" s="111" t="s">
        <v>181</v>
      </c>
      <c r="F91" s="110"/>
      <c r="G91" s="110"/>
      <c r="H91" s="110"/>
      <c r="I91" s="110"/>
      <c r="J91" s="110"/>
      <c r="K91" s="110"/>
      <c r="L91" s="57" t="s">
        <v>80</v>
      </c>
      <c r="M91" s="58" t="s">
        <v>80</v>
      </c>
      <c r="N91" s="57" t="s">
        <v>80</v>
      </c>
      <c r="O91" s="58" t="s">
        <v>79</v>
      </c>
      <c r="P91" s="57" t="s">
        <v>80</v>
      </c>
      <c r="Q91" s="17"/>
    </row>
    <row r="92" spans="2:17" ht="5.0999999999999996" customHeight="1" x14ac:dyDescent="0.2">
      <c r="B92" s="80"/>
      <c r="C92" s="15"/>
      <c r="D92" s="50"/>
      <c r="E92" s="15"/>
      <c r="F92" s="15"/>
      <c r="G92" s="15"/>
      <c r="H92" s="15"/>
      <c r="I92" s="15"/>
      <c r="J92" s="15"/>
      <c r="K92" s="15"/>
      <c r="L92" s="15"/>
      <c r="M92" s="15"/>
      <c r="N92" s="15"/>
      <c r="O92" s="15"/>
      <c r="P92" s="15"/>
      <c r="Q92" s="17"/>
    </row>
    <row r="93" spans="2:17" ht="25.5" customHeight="1" x14ac:dyDescent="0.2">
      <c r="B93" s="80"/>
      <c r="C93" s="15"/>
      <c r="D93" s="50"/>
      <c r="E93" s="111" t="s">
        <v>180</v>
      </c>
      <c r="F93" s="110"/>
      <c r="G93" s="110"/>
      <c r="H93" s="110"/>
      <c r="I93" s="110"/>
      <c r="J93" s="110"/>
      <c r="K93" s="110"/>
      <c r="L93" s="57" t="s">
        <v>80</v>
      </c>
      <c r="M93" s="58" t="s">
        <v>80</v>
      </c>
      <c r="N93" s="57" t="s">
        <v>80</v>
      </c>
      <c r="O93" s="58" t="s">
        <v>80</v>
      </c>
      <c r="P93" s="57" t="s">
        <v>80</v>
      </c>
      <c r="Q93" s="17"/>
    </row>
    <row r="94" spans="2:17" x14ac:dyDescent="0.2">
      <c r="B94" s="80"/>
      <c r="C94" s="15"/>
      <c r="D94" s="50"/>
      <c r="E94" s="44" t="s">
        <v>179</v>
      </c>
      <c r="F94" s="15"/>
      <c r="G94" s="15"/>
      <c r="H94" s="15"/>
      <c r="I94" s="15"/>
      <c r="J94" s="15"/>
      <c r="K94" s="15"/>
      <c r="L94" s="15"/>
      <c r="M94" s="15"/>
      <c r="N94" s="15"/>
      <c r="O94" s="15"/>
      <c r="P94" s="15"/>
      <c r="Q94" s="17"/>
    </row>
    <row r="95" spans="2:17" x14ac:dyDescent="0.2">
      <c r="B95" s="80"/>
      <c r="C95" s="15"/>
      <c r="D95" s="50"/>
      <c r="E95" s="15"/>
      <c r="F95" s="15"/>
      <c r="G95" s="15"/>
      <c r="H95" s="15"/>
      <c r="I95" s="15"/>
      <c r="J95" s="15"/>
      <c r="K95" s="15"/>
      <c r="L95" s="15"/>
      <c r="M95" s="15"/>
      <c r="N95" s="15"/>
      <c r="O95" s="15"/>
      <c r="P95" s="15"/>
      <c r="Q95" s="17"/>
    </row>
    <row r="96" spans="2:17" ht="13.5" thickBot="1" x14ac:dyDescent="0.25">
      <c r="B96" s="80"/>
      <c r="C96" s="15"/>
      <c r="D96" s="50"/>
      <c r="E96" s="15"/>
      <c r="F96" s="15"/>
      <c r="G96" s="15"/>
      <c r="H96" s="15"/>
      <c r="I96" s="15"/>
      <c r="J96" s="15"/>
      <c r="K96" s="15"/>
      <c r="L96" s="15"/>
      <c r="M96" s="15"/>
      <c r="N96" s="15"/>
      <c r="O96" s="15"/>
      <c r="P96" s="15"/>
      <c r="Q96" s="17"/>
    </row>
    <row r="97" spans="2:17" ht="12.75" customHeight="1" x14ac:dyDescent="0.2">
      <c r="B97" s="80"/>
      <c r="C97" s="15"/>
      <c r="D97" s="50"/>
      <c r="E97" s="87" t="s">
        <v>156</v>
      </c>
      <c r="F97" s="84"/>
      <c r="G97" s="15"/>
      <c r="H97" s="87" t="s">
        <v>189</v>
      </c>
      <c r="I97" s="84"/>
      <c r="J97" s="15"/>
      <c r="K97" s="15"/>
      <c r="L97" s="15"/>
      <c r="M97" s="15"/>
      <c r="N97" s="15"/>
      <c r="O97" s="15"/>
      <c r="P97" s="15"/>
      <c r="Q97" s="17"/>
    </row>
    <row r="98" spans="2:17" ht="13.5" customHeight="1" thickBot="1" x14ac:dyDescent="0.25">
      <c r="B98" s="80"/>
      <c r="C98" s="15"/>
      <c r="D98" s="50"/>
      <c r="E98" s="88"/>
      <c r="F98" s="86"/>
      <c r="G98" s="15"/>
      <c r="H98" s="88"/>
      <c r="I98" s="86"/>
      <c r="J98" s="15"/>
      <c r="K98" s="15"/>
      <c r="L98" s="15"/>
      <c r="M98" s="15"/>
      <c r="N98" s="15"/>
      <c r="O98" s="15"/>
      <c r="P98" s="15"/>
      <c r="Q98" s="17"/>
    </row>
    <row r="99" spans="2:17" x14ac:dyDescent="0.2">
      <c r="B99" s="80"/>
      <c r="C99" s="15"/>
      <c r="D99" s="50"/>
      <c r="E99" s="35"/>
      <c r="F99" s="35"/>
      <c r="G99" s="35"/>
      <c r="H99" s="35"/>
      <c r="I99" s="35"/>
      <c r="J99" s="35"/>
      <c r="K99" s="35"/>
      <c r="L99" s="35"/>
      <c r="M99" s="35"/>
      <c r="N99" s="35"/>
      <c r="O99" s="35"/>
      <c r="P99" s="35"/>
      <c r="Q99" s="17"/>
    </row>
    <row r="100" spans="2:17" x14ac:dyDescent="0.2">
      <c r="B100" s="82"/>
      <c r="C100" s="39"/>
      <c r="D100" s="54"/>
      <c r="E100" s="39"/>
      <c r="F100" s="39"/>
      <c r="G100" s="39"/>
      <c r="H100" s="39"/>
      <c r="I100" s="39"/>
      <c r="J100" s="39"/>
      <c r="K100" s="39"/>
      <c r="L100" s="39"/>
      <c r="M100" s="39"/>
      <c r="N100" s="39"/>
      <c r="O100" s="39"/>
      <c r="P100" s="39"/>
      <c r="Q100" s="40"/>
    </row>
  </sheetData>
  <sheetProtection sheet="1" objects="1" scenarios="1" selectLockedCells="1"/>
  <mergeCells count="109">
    <mergeCell ref="H97:I98"/>
    <mergeCell ref="E97:F98"/>
    <mergeCell ref="E48:F48"/>
    <mergeCell ref="G48:I48"/>
    <mergeCell ref="J48:O48"/>
    <mergeCell ref="E49:F49"/>
    <mergeCell ref="G49:I49"/>
    <mergeCell ref="J49:O49"/>
    <mergeCell ref="E47:F47"/>
    <mergeCell ref="G47:I47"/>
    <mergeCell ref="J47:O47"/>
    <mergeCell ref="E93:K93"/>
    <mergeCell ref="E50:F50"/>
    <mergeCell ref="G50:I50"/>
    <mergeCell ref="J50:O50"/>
    <mergeCell ref="E51:F51"/>
    <mergeCell ref="G51:I51"/>
    <mergeCell ref="J51:O51"/>
    <mergeCell ref="E52:F52"/>
    <mergeCell ref="G52:I52"/>
    <mergeCell ref="E81:K81"/>
    <mergeCell ref="E83:K83"/>
    <mergeCell ref="E85:K85"/>
    <mergeCell ref="E87:K87"/>
    <mergeCell ref="E89:K89"/>
    <mergeCell ref="E91:K91"/>
    <mergeCell ref="E58:P58"/>
    <mergeCell ref="E60:P60"/>
    <mergeCell ref="E62:P62"/>
    <mergeCell ref="E64:P64"/>
    <mergeCell ref="G45:I45"/>
    <mergeCell ref="J45:O45"/>
    <mergeCell ref="E42:F42"/>
    <mergeCell ref="G42:I42"/>
    <mergeCell ref="J42:O42"/>
    <mergeCell ref="E43:F43"/>
    <mergeCell ref="G43:I43"/>
    <mergeCell ref="J43:O43"/>
    <mergeCell ref="E46:F46"/>
    <mergeCell ref="G46:I46"/>
    <mergeCell ref="J46:O46"/>
    <mergeCell ref="E66:P66"/>
    <mergeCell ref="F71:P71"/>
    <mergeCell ref="F72:P72"/>
    <mergeCell ref="F73:P73"/>
    <mergeCell ref="F74:P74"/>
    <mergeCell ref="F75:P75"/>
    <mergeCell ref="E37:F37"/>
    <mergeCell ref="G37:I37"/>
    <mergeCell ref="J37:O37"/>
    <mergeCell ref="L78:P78"/>
    <mergeCell ref="J52:O52"/>
    <mergeCell ref="E53:F53"/>
    <mergeCell ref="G53:I53"/>
    <mergeCell ref="J53:O53"/>
    <mergeCell ref="E40:F40"/>
    <mergeCell ref="G40:I40"/>
    <mergeCell ref="J40:O40"/>
    <mergeCell ref="E41:F41"/>
    <mergeCell ref="G41:I41"/>
    <mergeCell ref="J41:O41"/>
    <mergeCell ref="E38:F38"/>
    <mergeCell ref="G38:I38"/>
    <mergeCell ref="J38:O38"/>
    <mergeCell ref="E39:F39"/>
    <mergeCell ref="G39:I39"/>
    <mergeCell ref="J39:O39"/>
    <mergeCell ref="E44:F44"/>
    <mergeCell ref="G44:I44"/>
    <mergeCell ref="J44:O44"/>
    <mergeCell ref="E45:F45"/>
    <mergeCell ref="E35:F35"/>
    <mergeCell ref="G35:I35"/>
    <mergeCell ref="J35:O35"/>
    <mergeCell ref="E36:F36"/>
    <mergeCell ref="G36:I36"/>
    <mergeCell ref="J36:O36"/>
    <mergeCell ref="E33:F33"/>
    <mergeCell ref="G33:I33"/>
    <mergeCell ref="J33:O33"/>
    <mergeCell ref="E34:F34"/>
    <mergeCell ref="G34:I34"/>
    <mergeCell ref="J34:O34"/>
    <mergeCell ref="E31:F31"/>
    <mergeCell ref="G31:I31"/>
    <mergeCell ref="J31:O31"/>
    <mergeCell ref="E32:F32"/>
    <mergeCell ref="G32:I32"/>
    <mergeCell ref="J32:O32"/>
    <mergeCell ref="E29:F29"/>
    <mergeCell ref="G29:I29"/>
    <mergeCell ref="J29:O29"/>
    <mergeCell ref="E30:F30"/>
    <mergeCell ref="G30:I30"/>
    <mergeCell ref="J30:O30"/>
    <mergeCell ref="E27:F27"/>
    <mergeCell ref="G27:I27"/>
    <mergeCell ref="J27:O27"/>
    <mergeCell ref="E28:F28"/>
    <mergeCell ref="G28:I28"/>
    <mergeCell ref="J28:O28"/>
    <mergeCell ref="O3:P4"/>
    <mergeCell ref="E15:P15"/>
    <mergeCell ref="E19:P19"/>
    <mergeCell ref="E21:P21"/>
    <mergeCell ref="E26:F26"/>
    <mergeCell ref="G26:I26"/>
    <mergeCell ref="J26:O26"/>
    <mergeCell ref="E17:P17"/>
  </mergeCells>
  <conditionalFormatting sqref="L81">
    <cfRule type="containsText" dxfId="83" priority="27" operator="containsText" text="No">
      <formula>NOT(ISERROR(SEARCH("No",L81)))</formula>
    </cfRule>
    <cfRule type="containsText" dxfId="82" priority="28" operator="containsText" text="Yes">
      <formula>NOT(ISERROR(SEARCH("Yes",L81)))</formula>
    </cfRule>
  </conditionalFormatting>
  <conditionalFormatting sqref="M81:P81">
    <cfRule type="containsText" dxfId="81" priority="25" operator="containsText" text="No">
      <formula>NOT(ISERROR(SEARCH("No",M81)))</formula>
    </cfRule>
    <cfRule type="containsText" dxfId="80" priority="26" operator="containsText" text="Yes">
      <formula>NOT(ISERROR(SEARCH("Yes",M81)))</formula>
    </cfRule>
  </conditionalFormatting>
  <conditionalFormatting sqref="L83">
    <cfRule type="containsText" dxfId="79" priority="23" operator="containsText" text="No">
      <formula>NOT(ISERROR(SEARCH("No",L83)))</formula>
    </cfRule>
    <cfRule type="containsText" dxfId="78" priority="24" operator="containsText" text="Yes">
      <formula>NOT(ISERROR(SEARCH("Yes",L83)))</formula>
    </cfRule>
  </conditionalFormatting>
  <conditionalFormatting sqref="M83:P83">
    <cfRule type="containsText" dxfId="77" priority="21" operator="containsText" text="No">
      <formula>NOT(ISERROR(SEARCH("No",M83)))</formula>
    </cfRule>
    <cfRule type="containsText" dxfId="76" priority="22" operator="containsText" text="Yes">
      <formula>NOT(ISERROR(SEARCH("Yes",M83)))</formula>
    </cfRule>
  </conditionalFormatting>
  <conditionalFormatting sqref="L85">
    <cfRule type="containsText" dxfId="75" priority="19" operator="containsText" text="No">
      <formula>NOT(ISERROR(SEARCH("No",L85)))</formula>
    </cfRule>
    <cfRule type="containsText" dxfId="74" priority="20" operator="containsText" text="Yes">
      <formula>NOT(ISERROR(SEARCH("Yes",L85)))</formula>
    </cfRule>
  </conditionalFormatting>
  <conditionalFormatting sqref="M85:P85">
    <cfRule type="containsText" dxfId="73" priority="17" operator="containsText" text="No">
      <formula>NOT(ISERROR(SEARCH("No",M85)))</formula>
    </cfRule>
    <cfRule type="containsText" dxfId="72" priority="18" operator="containsText" text="Yes">
      <formula>NOT(ISERROR(SEARCH("Yes",M85)))</formula>
    </cfRule>
  </conditionalFormatting>
  <conditionalFormatting sqref="L87">
    <cfRule type="containsText" dxfId="71" priority="15" operator="containsText" text="No">
      <formula>NOT(ISERROR(SEARCH("No",L87)))</formula>
    </cfRule>
    <cfRule type="containsText" dxfId="70" priority="16" operator="containsText" text="Yes">
      <formula>NOT(ISERROR(SEARCH("Yes",L87)))</formula>
    </cfRule>
  </conditionalFormatting>
  <conditionalFormatting sqref="M87:P87">
    <cfRule type="containsText" dxfId="69" priority="13" operator="containsText" text="No">
      <formula>NOT(ISERROR(SEARCH("No",M87)))</formula>
    </cfRule>
    <cfRule type="containsText" dxfId="68" priority="14" operator="containsText" text="Yes">
      <formula>NOT(ISERROR(SEARCH("Yes",M87)))</formula>
    </cfRule>
  </conditionalFormatting>
  <conditionalFormatting sqref="L89">
    <cfRule type="containsText" dxfId="67" priority="11" operator="containsText" text="Yes">
      <formula>NOT(ISERROR(SEARCH("Yes",L89)))</formula>
    </cfRule>
    <cfRule type="containsText" dxfId="66" priority="12" operator="containsText" text="No">
      <formula>NOT(ISERROR(SEARCH("No",L89)))</formula>
    </cfRule>
  </conditionalFormatting>
  <conditionalFormatting sqref="M89:P89">
    <cfRule type="containsText" dxfId="65" priority="9" operator="containsText" text="Yes">
      <formula>NOT(ISERROR(SEARCH("Yes",M89)))</formula>
    </cfRule>
    <cfRule type="containsText" dxfId="64" priority="10" operator="containsText" text="No">
      <formula>NOT(ISERROR(SEARCH("No",M89)))</formula>
    </cfRule>
  </conditionalFormatting>
  <conditionalFormatting sqref="L91">
    <cfRule type="containsText" dxfId="63" priority="7" operator="containsText" text="Yes">
      <formula>NOT(ISERROR(SEARCH("Yes",L91)))</formula>
    </cfRule>
    <cfRule type="containsText" dxfId="62" priority="8" operator="containsText" text="No">
      <formula>NOT(ISERROR(SEARCH("No",L91)))</formula>
    </cfRule>
  </conditionalFormatting>
  <conditionalFormatting sqref="M91:P91">
    <cfRule type="containsText" dxfId="61" priority="5" operator="containsText" text="Yes">
      <formula>NOT(ISERROR(SEARCH("Yes",M91)))</formula>
    </cfRule>
    <cfRule type="containsText" dxfId="60" priority="6" operator="containsText" text="No">
      <formula>NOT(ISERROR(SEARCH("No",M91)))</formula>
    </cfRule>
  </conditionalFormatting>
  <conditionalFormatting sqref="L93">
    <cfRule type="containsText" dxfId="59" priority="3" operator="containsText" text="Yes">
      <formula>NOT(ISERROR(SEARCH("Yes",L93)))</formula>
    </cfRule>
    <cfRule type="containsText" dxfId="58" priority="4" operator="containsText" text="No">
      <formula>NOT(ISERROR(SEARCH("No",L93)))</formula>
    </cfRule>
  </conditionalFormatting>
  <conditionalFormatting sqref="M93:P93">
    <cfRule type="containsText" dxfId="57" priority="1" operator="containsText" text="Yes">
      <formula>NOT(ISERROR(SEARCH("Yes",M93)))</formula>
    </cfRule>
    <cfRule type="containsText" dxfId="56" priority="2" operator="containsText" text="No">
      <formula>NOT(ISERROR(SEARCH("No",M93)))</formula>
    </cfRule>
  </conditionalFormatting>
  <dataValidations count="6">
    <dataValidation type="whole" allowBlank="1" showInputMessage="1" showErrorMessage="1" sqref="P26:P53">
      <formula1>1</formula1>
      <formula2>5</formula2>
    </dataValidation>
    <dataValidation allowBlank="1" showInputMessage="1" showErrorMessage="1" promptTitle="Example" prompt="_x000a_Using substantially more air conditioners to cool buildings during heatwave (without including energy efficiency and passive cooling elements)." sqref="E93:K93"/>
    <dataValidation allowBlank="1" showInputMessage="1" showErrorMessage="1" promptTitle="Example" prompt="_x000a_A carbon tax (without a compensation scheme) may unequally disadvantage people with the least capacity to pay it." sqref="E91:K91"/>
    <dataValidation allowBlank="1" showInputMessage="1" showErrorMessage="1" promptTitle="Example" prompt="_x000a_Installing permeable paving in areas (e.g. near childcare centre) where people are prone to tripping." sqref="E89:K89"/>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85:K85"/>
    <dataValidation allowBlank="1" showInputMessage="1" showErrorMessage="1" promptTitle="Example" prompt="_x000a_Installing solar power to ensure power supply during blackouts also reduces power bills and carbon emissions." sqref="E83:K83"/>
  </dataValidations>
  <hyperlinks>
    <hyperlink ref="O3" location="'Asset GN'!A1" display="'Asset GN'!A1"/>
    <hyperlink ref="O3:P4" location="T1_Cover!A1" display="Back to Cover"/>
    <hyperlink ref="E97" location="'Asset GN'!A1" display="'Asset GN'!A1"/>
    <hyperlink ref="E97:F98" location="T2_Capital_BL!A1" display="Back"/>
    <hyperlink ref="H97" location="'Asset GN'!A1" display="'Asset GN'!A1"/>
    <hyperlink ref="H97:I98" location="T4_Summary_Capital!A1" display="Go to Summary"/>
  </hyperlinks>
  <pageMargins left="0.7" right="0.7" top="0.75" bottom="0.75" header="0.3" footer="0.3"/>
  <pageSetup paperSize="9" scale="53" orientation="portrait" horizontalDpi="1200" verticalDpi="1200" r:id="rId1"/>
  <rowBreaks count="1" manualBreakCount="1">
    <brk id="54"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L81:P81 L83:P83 L85:P85 L87:P87 L89:P89 L91:P91 L93:P93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autoPageBreaks="0"/>
  </sheetPr>
  <dimension ref="A1:Q82"/>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197</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199</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ht="38.25" customHeight="1" x14ac:dyDescent="0.2">
      <c r="B15" s="80"/>
      <c r="C15" s="15"/>
      <c r="D15" s="50"/>
      <c r="E15" s="89" t="s">
        <v>54</v>
      </c>
      <c r="F15" s="89"/>
      <c r="G15" s="89"/>
      <c r="H15" s="89"/>
      <c r="I15" s="89"/>
      <c r="J15" s="89"/>
      <c r="K15" s="89"/>
      <c r="L15" s="89"/>
      <c r="M15" s="89"/>
      <c r="N15" s="89"/>
      <c r="O15" s="89"/>
      <c r="P15" s="89"/>
      <c r="Q15" s="17"/>
    </row>
    <row r="16" spans="1:17" x14ac:dyDescent="0.2">
      <c r="B16" s="80"/>
      <c r="C16" s="15"/>
      <c r="D16" s="50"/>
      <c r="E16" s="51"/>
      <c r="F16" s="51"/>
      <c r="G16" s="51"/>
      <c r="H16" s="51"/>
      <c r="I16" s="51"/>
      <c r="J16" s="51"/>
      <c r="K16" s="51"/>
      <c r="L16" s="51"/>
      <c r="M16" s="51"/>
      <c r="N16" s="51"/>
      <c r="O16" s="51"/>
      <c r="P16" s="51"/>
      <c r="Q16" s="17"/>
    </row>
    <row r="17" spans="2:17" x14ac:dyDescent="0.2">
      <c r="B17" s="80"/>
      <c r="C17" s="15"/>
      <c r="D17" s="50"/>
      <c r="E17" s="107" t="s">
        <v>55</v>
      </c>
      <c r="F17" s="107"/>
      <c r="G17" s="107"/>
      <c r="H17" s="107"/>
      <c r="I17" s="107"/>
      <c r="J17" s="107"/>
      <c r="K17" s="107"/>
      <c r="L17" s="107"/>
      <c r="M17" s="107"/>
      <c r="N17" s="107"/>
      <c r="O17" s="107"/>
      <c r="P17" s="107"/>
      <c r="Q17" s="17"/>
    </row>
    <row r="18" spans="2:17" x14ac:dyDescent="0.2">
      <c r="B18" s="80"/>
      <c r="C18" s="15"/>
      <c r="D18" s="50"/>
      <c r="E18" s="15"/>
      <c r="F18" s="15"/>
      <c r="G18" s="15"/>
      <c r="H18" s="15"/>
      <c r="I18" s="15"/>
      <c r="J18" s="15"/>
      <c r="K18" s="15"/>
      <c r="L18" s="15"/>
      <c r="M18" s="15"/>
      <c r="N18" s="15"/>
      <c r="O18" s="15"/>
      <c r="P18" s="15"/>
      <c r="Q18" s="17"/>
    </row>
    <row r="19" spans="2:17" ht="25.5" customHeight="1" x14ac:dyDescent="0.2">
      <c r="B19" s="80"/>
      <c r="C19" s="15"/>
      <c r="D19" s="50"/>
      <c r="E19" s="89" t="s">
        <v>206</v>
      </c>
      <c r="F19" s="89"/>
      <c r="G19" s="89"/>
      <c r="H19" s="89"/>
      <c r="I19" s="89"/>
      <c r="J19" s="89"/>
      <c r="K19" s="89"/>
      <c r="L19" s="89"/>
      <c r="M19" s="89"/>
      <c r="N19" s="89"/>
      <c r="O19" s="89"/>
      <c r="P19" s="89"/>
      <c r="Q19" s="17"/>
    </row>
    <row r="20" spans="2:17" x14ac:dyDescent="0.2">
      <c r="B20" s="80"/>
      <c r="C20" s="15"/>
      <c r="D20" s="50"/>
      <c r="E20" s="15"/>
      <c r="F20" s="15"/>
      <c r="G20" s="15"/>
      <c r="H20" s="15"/>
      <c r="I20" s="15"/>
      <c r="J20" s="15"/>
      <c r="K20" s="15"/>
      <c r="L20" s="15"/>
      <c r="M20" s="15"/>
      <c r="N20" s="15"/>
      <c r="O20" s="15"/>
      <c r="P20" s="15"/>
      <c r="Q20" s="17"/>
    </row>
    <row r="21" spans="2:17" ht="25.5" customHeight="1" x14ac:dyDescent="0.2">
      <c r="B21" s="80"/>
      <c r="C21" s="15"/>
      <c r="D21" s="50"/>
      <c r="E21" s="89" t="s">
        <v>136</v>
      </c>
      <c r="F21" s="89"/>
      <c r="G21" s="89"/>
      <c r="H21" s="89"/>
      <c r="I21" s="89"/>
      <c r="J21" s="89"/>
      <c r="K21" s="89"/>
      <c r="L21" s="89"/>
      <c r="M21" s="89"/>
      <c r="N21" s="89"/>
      <c r="O21" s="89"/>
      <c r="P21" s="89"/>
      <c r="Q21" s="17"/>
    </row>
    <row r="22" spans="2:17" x14ac:dyDescent="0.2">
      <c r="B22" s="80"/>
      <c r="C22" s="15"/>
      <c r="D22" s="50"/>
      <c r="E22" s="15"/>
      <c r="F22" s="15"/>
      <c r="G22" s="15"/>
      <c r="H22" s="15"/>
      <c r="I22" s="15"/>
      <c r="J22" s="15"/>
      <c r="K22" s="15"/>
      <c r="L22" s="15"/>
      <c r="M22" s="15"/>
      <c r="N22" s="15"/>
      <c r="O22" s="15"/>
      <c r="P22" s="15"/>
      <c r="Q22" s="17"/>
    </row>
    <row r="23" spans="2:17" x14ac:dyDescent="0.2">
      <c r="B23" s="80"/>
      <c r="C23" s="15"/>
      <c r="D23" s="50"/>
      <c r="E23" s="15"/>
      <c r="F23" s="15"/>
      <c r="G23" s="15"/>
      <c r="H23" s="15"/>
      <c r="I23" s="15"/>
      <c r="J23" s="15"/>
      <c r="K23" s="15"/>
      <c r="L23" s="15"/>
      <c r="M23" s="15"/>
      <c r="N23" s="15"/>
      <c r="O23" s="15"/>
      <c r="P23" s="15"/>
      <c r="Q23" s="17"/>
    </row>
    <row r="24" spans="2:17" ht="15.75" x14ac:dyDescent="0.25">
      <c r="B24" s="80"/>
      <c r="C24" s="15"/>
      <c r="D24" s="50"/>
      <c r="E24" s="78" t="s">
        <v>201</v>
      </c>
      <c r="F24" s="52"/>
      <c r="G24" s="52"/>
      <c r="H24" s="52"/>
      <c r="I24" s="52"/>
      <c r="J24" s="52"/>
      <c r="K24" s="52"/>
      <c r="L24" s="52"/>
      <c r="M24" s="52"/>
      <c r="N24" s="52"/>
      <c r="O24" s="52"/>
      <c r="P24" s="78" t="s">
        <v>67</v>
      </c>
      <c r="Q24" s="17"/>
    </row>
    <row r="25" spans="2:17" ht="5.0999999999999996" customHeight="1" x14ac:dyDescent="0.2">
      <c r="B25" s="80"/>
      <c r="C25" s="15"/>
      <c r="D25" s="50"/>
      <c r="E25" s="15"/>
      <c r="F25" s="15"/>
      <c r="G25" s="15"/>
      <c r="H25" s="15"/>
      <c r="I25" s="15"/>
      <c r="J25" s="15"/>
      <c r="K25" s="15"/>
      <c r="L25" s="15"/>
      <c r="M25" s="15"/>
      <c r="N25" s="15"/>
      <c r="O25" s="15"/>
      <c r="P25" s="15"/>
      <c r="Q25" s="17"/>
    </row>
    <row r="26" spans="2:17" ht="38.25" customHeight="1" x14ac:dyDescent="0.2">
      <c r="B26" s="80"/>
      <c r="C26" s="15"/>
      <c r="D26" s="50">
        <f t="shared" ref="D26:D35" si="0">P26</f>
        <v>0</v>
      </c>
      <c r="E26" s="101"/>
      <c r="F26" s="102"/>
      <c r="G26" s="102"/>
      <c r="H26" s="102"/>
      <c r="I26" s="102"/>
      <c r="J26" s="102"/>
      <c r="K26" s="102"/>
      <c r="L26" s="102"/>
      <c r="M26" s="102"/>
      <c r="N26" s="102"/>
      <c r="O26" s="103"/>
      <c r="P26" s="55"/>
      <c r="Q26" s="17"/>
    </row>
    <row r="27" spans="2:17" ht="38.25" customHeight="1" x14ac:dyDescent="0.2">
      <c r="B27" s="80"/>
      <c r="C27" s="15"/>
      <c r="D27" s="50">
        <f t="shared" si="0"/>
        <v>0</v>
      </c>
      <c r="E27" s="104"/>
      <c r="F27" s="105"/>
      <c r="G27" s="105"/>
      <c r="H27" s="105"/>
      <c r="I27" s="105"/>
      <c r="J27" s="105"/>
      <c r="K27" s="105"/>
      <c r="L27" s="105"/>
      <c r="M27" s="105"/>
      <c r="N27" s="105"/>
      <c r="O27" s="106"/>
      <c r="P27" s="56"/>
      <c r="Q27" s="17"/>
    </row>
    <row r="28" spans="2:17" ht="38.25" customHeight="1" x14ac:dyDescent="0.2">
      <c r="B28" s="80"/>
      <c r="C28" s="15"/>
      <c r="D28" s="50">
        <f t="shared" si="0"/>
        <v>0</v>
      </c>
      <c r="E28" s="101"/>
      <c r="F28" s="102"/>
      <c r="G28" s="102"/>
      <c r="H28" s="102"/>
      <c r="I28" s="102"/>
      <c r="J28" s="102"/>
      <c r="K28" s="102"/>
      <c r="L28" s="102"/>
      <c r="M28" s="102"/>
      <c r="N28" s="102"/>
      <c r="O28" s="103"/>
      <c r="P28" s="55"/>
      <c r="Q28" s="17"/>
    </row>
    <row r="29" spans="2:17" ht="38.25" customHeight="1" x14ac:dyDescent="0.2">
      <c r="B29" s="80"/>
      <c r="C29" s="15"/>
      <c r="D29" s="50">
        <f t="shared" si="0"/>
        <v>0</v>
      </c>
      <c r="E29" s="104"/>
      <c r="F29" s="105"/>
      <c r="G29" s="105"/>
      <c r="H29" s="105"/>
      <c r="I29" s="105"/>
      <c r="J29" s="105"/>
      <c r="K29" s="105"/>
      <c r="L29" s="105"/>
      <c r="M29" s="105"/>
      <c r="N29" s="105"/>
      <c r="O29" s="106"/>
      <c r="P29" s="56"/>
      <c r="Q29" s="17"/>
    </row>
    <row r="30" spans="2:17" ht="38.25" customHeight="1" x14ac:dyDescent="0.2">
      <c r="B30" s="80"/>
      <c r="C30" s="15"/>
      <c r="D30" s="50">
        <f t="shared" si="0"/>
        <v>0</v>
      </c>
      <c r="E30" s="101"/>
      <c r="F30" s="102"/>
      <c r="G30" s="102"/>
      <c r="H30" s="102"/>
      <c r="I30" s="102"/>
      <c r="J30" s="102"/>
      <c r="K30" s="102"/>
      <c r="L30" s="102"/>
      <c r="M30" s="102"/>
      <c r="N30" s="102"/>
      <c r="O30" s="103"/>
      <c r="P30" s="55"/>
      <c r="Q30" s="17"/>
    </row>
    <row r="31" spans="2:17" ht="38.25" customHeight="1" x14ac:dyDescent="0.2">
      <c r="B31" s="80"/>
      <c r="C31" s="15"/>
      <c r="D31" s="50">
        <f t="shared" si="0"/>
        <v>0</v>
      </c>
      <c r="E31" s="104"/>
      <c r="F31" s="105"/>
      <c r="G31" s="105"/>
      <c r="H31" s="105"/>
      <c r="I31" s="105"/>
      <c r="J31" s="105"/>
      <c r="K31" s="105"/>
      <c r="L31" s="105"/>
      <c r="M31" s="105"/>
      <c r="N31" s="105"/>
      <c r="O31" s="106"/>
      <c r="P31" s="56"/>
      <c r="Q31" s="17"/>
    </row>
    <row r="32" spans="2:17" ht="38.25" customHeight="1" x14ac:dyDescent="0.2">
      <c r="B32" s="80"/>
      <c r="C32" s="15"/>
      <c r="D32" s="50">
        <f t="shared" si="0"/>
        <v>0</v>
      </c>
      <c r="E32" s="101"/>
      <c r="F32" s="102"/>
      <c r="G32" s="102"/>
      <c r="H32" s="102"/>
      <c r="I32" s="102"/>
      <c r="J32" s="102"/>
      <c r="K32" s="102"/>
      <c r="L32" s="102"/>
      <c r="M32" s="102"/>
      <c r="N32" s="102"/>
      <c r="O32" s="103"/>
      <c r="P32" s="55"/>
      <c r="Q32" s="17"/>
    </row>
    <row r="33" spans="2:17" ht="38.25" customHeight="1" x14ac:dyDescent="0.2">
      <c r="B33" s="80"/>
      <c r="C33" s="15"/>
      <c r="D33" s="50">
        <f t="shared" si="0"/>
        <v>0</v>
      </c>
      <c r="E33" s="104"/>
      <c r="F33" s="105"/>
      <c r="G33" s="105"/>
      <c r="H33" s="105"/>
      <c r="I33" s="105"/>
      <c r="J33" s="105"/>
      <c r="K33" s="105"/>
      <c r="L33" s="105"/>
      <c r="M33" s="105"/>
      <c r="N33" s="105"/>
      <c r="O33" s="106"/>
      <c r="P33" s="56"/>
      <c r="Q33" s="17"/>
    </row>
    <row r="34" spans="2:17" ht="38.25" customHeight="1" x14ac:dyDescent="0.2">
      <c r="B34" s="80"/>
      <c r="C34" s="15"/>
      <c r="D34" s="50">
        <f t="shared" si="0"/>
        <v>0</v>
      </c>
      <c r="E34" s="101"/>
      <c r="F34" s="102"/>
      <c r="G34" s="102"/>
      <c r="H34" s="102"/>
      <c r="I34" s="102"/>
      <c r="J34" s="102"/>
      <c r="K34" s="102"/>
      <c r="L34" s="102"/>
      <c r="M34" s="102"/>
      <c r="N34" s="102"/>
      <c r="O34" s="103"/>
      <c r="P34" s="55"/>
      <c r="Q34" s="17"/>
    </row>
    <row r="35" spans="2:17" ht="38.25" customHeight="1" x14ac:dyDescent="0.2">
      <c r="B35" s="80"/>
      <c r="C35" s="15"/>
      <c r="D35" s="50">
        <f t="shared" si="0"/>
        <v>0</v>
      </c>
      <c r="E35" s="104"/>
      <c r="F35" s="105"/>
      <c r="G35" s="105"/>
      <c r="H35" s="105"/>
      <c r="I35" s="105"/>
      <c r="J35" s="105"/>
      <c r="K35" s="105"/>
      <c r="L35" s="105"/>
      <c r="M35" s="105"/>
      <c r="N35" s="105"/>
      <c r="O35" s="106"/>
      <c r="P35" s="56"/>
      <c r="Q35" s="17"/>
    </row>
    <row r="36" spans="2:17" x14ac:dyDescent="0.2">
      <c r="B36" s="80"/>
      <c r="C36" s="15"/>
      <c r="D36" s="50"/>
      <c r="E36" s="15"/>
      <c r="F36" s="15"/>
      <c r="G36" s="15"/>
      <c r="H36" s="15"/>
      <c r="I36" s="15"/>
      <c r="J36" s="15"/>
      <c r="K36" s="15"/>
      <c r="L36" s="15"/>
      <c r="M36" s="15"/>
      <c r="N36" s="15"/>
      <c r="O36" s="15"/>
      <c r="P36" s="15"/>
      <c r="Q36" s="17"/>
    </row>
    <row r="37" spans="2:17" x14ac:dyDescent="0.2">
      <c r="B37" s="80"/>
      <c r="C37" s="15"/>
      <c r="D37" s="50"/>
      <c r="E37" s="15"/>
      <c r="F37" s="15"/>
      <c r="G37" s="15"/>
      <c r="H37" s="15"/>
      <c r="I37" s="15"/>
      <c r="J37" s="15"/>
      <c r="K37" s="15"/>
      <c r="L37" s="15"/>
      <c r="M37" s="15"/>
      <c r="N37" s="15"/>
      <c r="O37" s="15"/>
      <c r="P37" s="15"/>
      <c r="Q37" s="17"/>
    </row>
    <row r="38" spans="2:17" ht="15.75" x14ac:dyDescent="0.25">
      <c r="B38" s="80"/>
      <c r="C38" s="15"/>
      <c r="D38" s="50"/>
      <c r="E38" s="83" t="s">
        <v>202</v>
      </c>
      <c r="F38" s="15"/>
      <c r="G38" s="15"/>
      <c r="H38" s="15"/>
      <c r="I38" s="15"/>
      <c r="J38" s="15"/>
      <c r="K38" s="15"/>
      <c r="L38" s="15"/>
      <c r="M38" s="15"/>
      <c r="N38" s="15"/>
      <c r="O38" s="15"/>
      <c r="P38" s="15"/>
      <c r="Q38" s="17"/>
    </row>
    <row r="39" spans="2:17" x14ac:dyDescent="0.2">
      <c r="B39" s="80"/>
      <c r="C39" s="15"/>
      <c r="D39" s="50"/>
      <c r="E39" s="15"/>
      <c r="F39" s="15"/>
      <c r="G39" s="15"/>
      <c r="H39" s="15"/>
      <c r="I39" s="15"/>
      <c r="J39" s="15"/>
      <c r="K39" s="15"/>
      <c r="L39" s="15"/>
      <c r="M39" s="15"/>
      <c r="N39" s="15"/>
      <c r="O39" s="15"/>
      <c r="P39" s="15"/>
      <c r="Q39" s="17"/>
    </row>
    <row r="40" spans="2:17" ht="38.25" customHeight="1" x14ac:dyDescent="0.2">
      <c r="B40" s="80"/>
      <c r="C40" s="15"/>
      <c r="D40" s="50"/>
      <c r="E40" s="89" t="s">
        <v>168</v>
      </c>
      <c r="F40" s="89"/>
      <c r="G40" s="89"/>
      <c r="H40" s="89"/>
      <c r="I40" s="89"/>
      <c r="J40" s="89"/>
      <c r="K40" s="89"/>
      <c r="L40" s="89"/>
      <c r="M40" s="89"/>
      <c r="N40" s="89"/>
      <c r="O40" s="89"/>
      <c r="P40" s="89"/>
      <c r="Q40" s="17"/>
    </row>
    <row r="41" spans="2:17" x14ac:dyDescent="0.2">
      <c r="B41" s="80"/>
      <c r="C41" s="15"/>
      <c r="D41" s="50"/>
      <c r="E41" s="66"/>
      <c r="F41" s="66"/>
      <c r="G41" s="66"/>
      <c r="H41" s="66"/>
      <c r="I41" s="66"/>
      <c r="J41" s="66"/>
      <c r="K41" s="66"/>
      <c r="L41" s="66"/>
      <c r="M41" s="66"/>
      <c r="N41" s="66"/>
      <c r="O41" s="66"/>
      <c r="P41" s="66"/>
      <c r="Q41" s="17"/>
    </row>
    <row r="42" spans="2:17" x14ac:dyDescent="0.2">
      <c r="B42" s="80"/>
      <c r="C42" s="15"/>
      <c r="D42" s="50"/>
      <c r="E42" s="89" t="s">
        <v>178</v>
      </c>
      <c r="F42" s="89"/>
      <c r="G42" s="89"/>
      <c r="H42" s="89"/>
      <c r="I42" s="89"/>
      <c r="J42" s="89"/>
      <c r="K42" s="89"/>
      <c r="L42" s="89"/>
      <c r="M42" s="89"/>
      <c r="N42" s="89"/>
      <c r="O42" s="89"/>
      <c r="P42" s="89"/>
      <c r="Q42" s="17"/>
    </row>
    <row r="43" spans="2:17" x14ac:dyDescent="0.2">
      <c r="B43" s="80"/>
      <c r="C43" s="15"/>
      <c r="D43" s="50"/>
      <c r="E43" s="15"/>
      <c r="F43" s="15"/>
      <c r="G43" s="15"/>
      <c r="H43" s="15"/>
      <c r="I43" s="15"/>
      <c r="J43" s="15"/>
      <c r="K43" s="15"/>
      <c r="L43" s="15"/>
      <c r="M43" s="15"/>
      <c r="N43" s="15"/>
      <c r="O43" s="15"/>
      <c r="P43" s="15"/>
      <c r="Q43" s="17"/>
    </row>
    <row r="44" spans="2:17" ht="25.5" customHeight="1" x14ac:dyDescent="0.2">
      <c r="B44" s="80"/>
      <c r="C44" s="15"/>
      <c r="D44" s="50"/>
      <c r="E44" s="89" t="s">
        <v>203</v>
      </c>
      <c r="F44" s="89"/>
      <c r="G44" s="89"/>
      <c r="H44" s="89"/>
      <c r="I44" s="89"/>
      <c r="J44" s="89"/>
      <c r="K44" s="89"/>
      <c r="L44" s="89"/>
      <c r="M44" s="89"/>
      <c r="N44" s="89"/>
      <c r="O44" s="89"/>
      <c r="P44" s="89"/>
      <c r="Q44" s="17"/>
    </row>
    <row r="45" spans="2:17" x14ac:dyDescent="0.2">
      <c r="B45" s="80"/>
      <c r="C45" s="15"/>
      <c r="D45" s="50"/>
      <c r="E45" s="66"/>
      <c r="F45" s="66"/>
      <c r="G45" s="66"/>
      <c r="H45" s="66"/>
      <c r="I45" s="66"/>
      <c r="J45" s="66"/>
      <c r="K45" s="66"/>
      <c r="L45" s="66"/>
      <c r="M45" s="66"/>
      <c r="N45" s="66"/>
      <c r="O45" s="66"/>
      <c r="P45" s="66"/>
      <c r="Q45" s="17"/>
    </row>
    <row r="46" spans="2:17" ht="25.5" customHeight="1" x14ac:dyDescent="0.2">
      <c r="B46" s="80"/>
      <c r="C46" s="15"/>
      <c r="D46" s="50"/>
      <c r="E46" s="112" t="s">
        <v>81</v>
      </c>
      <c r="F46" s="112"/>
      <c r="G46" s="112"/>
      <c r="H46" s="112"/>
      <c r="I46" s="112"/>
      <c r="J46" s="112"/>
      <c r="K46" s="112"/>
      <c r="L46" s="112"/>
      <c r="M46" s="112"/>
      <c r="N46" s="112"/>
      <c r="O46" s="112"/>
      <c r="P46" s="112"/>
      <c r="Q46" s="17"/>
    </row>
    <row r="47" spans="2:17" x14ac:dyDescent="0.2">
      <c r="B47" s="80"/>
      <c r="C47" s="15"/>
      <c r="D47" s="50"/>
      <c r="E47" s="68"/>
      <c r="F47" s="68"/>
      <c r="G47" s="68"/>
      <c r="H47" s="68"/>
      <c r="I47" s="68"/>
      <c r="J47" s="68"/>
      <c r="K47" s="68"/>
      <c r="L47" s="68"/>
      <c r="M47" s="68"/>
      <c r="N47" s="68"/>
      <c r="O47" s="68"/>
      <c r="P47" s="68"/>
      <c r="Q47" s="17"/>
    </row>
    <row r="48" spans="2:17" x14ac:dyDescent="0.2">
      <c r="B48" s="80"/>
      <c r="C48" s="15"/>
      <c r="D48" s="50"/>
      <c r="E48" s="112" t="s">
        <v>235</v>
      </c>
      <c r="F48" s="112"/>
      <c r="G48" s="112"/>
      <c r="H48" s="112"/>
      <c r="I48" s="112"/>
      <c r="J48" s="112"/>
      <c r="K48" s="112"/>
      <c r="L48" s="112"/>
      <c r="M48" s="112"/>
      <c r="N48" s="112"/>
      <c r="O48" s="112"/>
      <c r="P48" s="112"/>
      <c r="Q48" s="17"/>
    </row>
    <row r="49" spans="2:17" x14ac:dyDescent="0.2">
      <c r="B49" s="80"/>
      <c r="C49" s="15"/>
      <c r="D49" s="50"/>
      <c r="E49" s="68"/>
      <c r="F49" s="68"/>
      <c r="G49" s="68"/>
      <c r="H49" s="68"/>
      <c r="I49" s="68"/>
      <c r="J49" s="68"/>
      <c r="K49" s="68"/>
      <c r="L49" s="68"/>
      <c r="M49" s="68"/>
      <c r="N49" s="68"/>
      <c r="O49" s="68"/>
      <c r="P49" s="68"/>
      <c r="Q49" s="17"/>
    </row>
    <row r="50" spans="2:17" x14ac:dyDescent="0.2">
      <c r="B50" s="80"/>
      <c r="C50" s="15"/>
      <c r="D50" s="50"/>
      <c r="E50" s="68"/>
      <c r="F50" s="68"/>
      <c r="G50" s="68"/>
      <c r="H50" s="68"/>
      <c r="I50" s="68"/>
      <c r="J50" s="68"/>
      <c r="K50" s="68"/>
      <c r="L50" s="68"/>
      <c r="M50" s="68"/>
      <c r="N50" s="68"/>
      <c r="O50" s="68"/>
      <c r="P50" s="68"/>
      <c r="Q50" s="17"/>
    </row>
    <row r="51" spans="2:17" ht="15.75" x14ac:dyDescent="0.25">
      <c r="B51" s="80"/>
      <c r="C51" s="15"/>
      <c r="D51" s="15"/>
      <c r="E51" s="78" t="s">
        <v>67</v>
      </c>
      <c r="F51" s="78" t="s">
        <v>201</v>
      </c>
      <c r="G51" s="52"/>
      <c r="H51" s="52"/>
      <c r="I51" s="52"/>
      <c r="J51" s="52"/>
      <c r="K51" s="52"/>
      <c r="L51" s="52"/>
      <c r="M51" s="52"/>
      <c r="N51" s="52"/>
      <c r="O51" s="52"/>
      <c r="P51" s="52"/>
      <c r="Q51" s="17"/>
    </row>
    <row r="52" spans="2:17" ht="5.0999999999999996" customHeight="1" x14ac:dyDescent="0.2">
      <c r="B52" s="80"/>
      <c r="C52" s="15"/>
      <c r="D52" s="15"/>
      <c r="E52" s="15"/>
      <c r="F52" s="15"/>
      <c r="G52" s="15"/>
      <c r="H52" s="15"/>
      <c r="I52" s="15"/>
      <c r="J52" s="15"/>
      <c r="K52" s="15"/>
      <c r="L52" s="15"/>
      <c r="M52" s="15"/>
      <c r="N52" s="15"/>
      <c r="O52" s="15"/>
      <c r="P52" s="15"/>
      <c r="Q52" s="17"/>
    </row>
    <row r="53" spans="2:17" ht="25.5" customHeight="1" x14ac:dyDescent="0.2">
      <c r="B53" s="80"/>
      <c r="C53" s="15"/>
      <c r="D53" s="15"/>
      <c r="E53" s="63">
        <v>1</v>
      </c>
      <c r="F53" s="116" t="str">
        <f>T4_Summary_Capital!$F$52</f>
        <v>Use reflective and/or double glazing and reflective roofing.</v>
      </c>
      <c r="G53" s="117"/>
      <c r="H53" s="117"/>
      <c r="I53" s="117"/>
      <c r="J53" s="117"/>
      <c r="K53" s="117"/>
      <c r="L53" s="117"/>
      <c r="M53" s="117"/>
      <c r="N53" s="117"/>
      <c r="O53" s="117"/>
      <c r="P53" s="118"/>
      <c r="Q53" s="17"/>
    </row>
    <row r="54" spans="2:17" ht="25.5" customHeight="1" x14ac:dyDescent="0.2">
      <c r="B54" s="80"/>
      <c r="C54" s="15"/>
      <c r="D54" s="15"/>
      <c r="E54" s="64">
        <v>2</v>
      </c>
      <c r="F54" s="113" t="str">
        <f>T4_Summary_Capital!$F$53</f>
        <v>Install roof ventilators such as whirlybirds on roof to remove heated air from the roof cavity, lowering temperature in living spaces and reducing reliance on air conditioning.</v>
      </c>
      <c r="G54" s="114"/>
      <c r="H54" s="114"/>
      <c r="I54" s="114"/>
      <c r="J54" s="114"/>
      <c r="K54" s="114"/>
      <c r="L54" s="114"/>
      <c r="M54" s="114"/>
      <c r="N54" s="114"/>
      <c r="O54" s="114"/>
      <c r="P54" s="115"/>
      <c r="Q54" s="17"/>
    </row>
    <row r="55" spans="2:17" ht="25.5" customHeight="1" x14ac:dyDescent="0.2">
      <c r="B55" s="80"/>
      <c r="C55" s="15"/>
      <c r="D55" s="15"/>
      <c r="E55" s="63">
        <v>3</v>
      </c>
      <c r="F55" s="116" t="str">
        <f>T4_Summary_Capital!$F$54</f>
        <v>Include other passive / natural ventilation elements into design  (e.g. construction of building with appropriate orientation to the sun).</v>
      </c>
      <c r="G55" s="117"/>
      <c r="H55" s="117"/>
      <c r="I55" s="117"/>
      <c r="J55" s="117"/>
      <c r="K55" s="117"/>
      <c r="L55" s="117"/>
      <c r="M55" s="117"/>
      <c r="N55" s="117"/>
      <c r="O55" s="117"/>
      <c r="P55" s="118"/>
      <c r="Q55" s="17"/>
    </row>
    <row r="56" spans="2:17" ht="25.5" customHeight="1" x14ac:dyDescent="0.2">
      <c r="B56" s="80"/>
      <c r="C56" s="15"/>
      <c r="D56" s="15"/>
      <c r="E56" s="64">
        <v>4</v>
      </c>
      <c r="F56" s="113" t="str">
        <f>T4_Summary_Capital!$F$55</f>
        <v>Install solar panels and back up battery capable of operating in ‘island mode’.</v>
      </c>
      <c r="G56" s="114"/>
      <c r="H56" s="114"/>
      <c r="I56" s="114"/>
      <c r="J56" s="114"/>
      <c r="K56" s="114"/>
      <c r="L56" s="114"/>
      <c r="M56" s="114"/>
      <c r="N56" s="114"/>
      <c r="O56" s="114"/>
      <c r="P56" s="115"/>
      <c r="Q56" s="17"/>
    </row>
    <row r="57" spans="2:17" ht="25.5" customHeight="1" x14ac:dyDescent="0.2">
      <c r="B57" s="80"/>
      <c r="C57" s="15"/>
      <c r="D57" s="15"/>
      <c r="E57" s="63">
        <v>5</v>
      </c>
      <c r="F57" s="116" t="str">
        <f>T4_Summary_Capital!$F$56</f>
        <v>Raising vulnerable equipment (e.g. service meters) in known flooding hotspots.</v>
      </c>
      <c r="G57" s="117"/>
      <c r="H57" s="117"/>
      <c r="I57" s="117"/>
      <c r="J57" s="117"/>
      <c r="K57" s="117"/>
      <c r="L57" s="117"/>
      <c r="M57" s="117"/>
      <c r="N57" s="117"/>
      <c r="O57" s="117"/>
      <c r="P57" s="118"/>
      <c r="Q57" s="17"/>
    </row>
    <row r="58" spans="2:17" x14ac:dyDescent="0.2">
      <c r="B58" s="80"/>
      <c r="C58" s="15"/>
      <c r="D58" s="50"/>
      <c r="E58" s="51"/>
      <c r="F58" s="51"/>
      <c r="G58" s="51"/>
      <c r="H58" s="51"/>
      <c r="I58" s="51"/>
      <c r="J58" s="51"/>
      <c r="K58" s="51"/>
      <c r="L58" s="51"/>
      <c r="M58" s="51"/>
      <c r="N58" s="51"/>
      <c r="O58" s="51"/>
      <c r="P58" s="51"/>
      <c r="Q58" s="17"/>
    </row>
    <row r="59" spans="2:17" x14ac:dyDescent="0.2">
      <c r="B59" s="80"/>
      <c r="C59" s="15"/>
      <c r="D59" s="50"/>
      <c r="E59" s="15"/>
      <c r="F59" s="15"/>
      <c r="G59" s="15"/>
      <c r="H59" s="15"/>
      <c r="I59" s="15"/>
      <c r="J59" s="15"/>
      <c r="K59" s="15"/>
      <c r="L59" s="15"/>
      <c r="M59" s="15"/>
      <c r="N59" s="15"/>
      <c r="O59" s="15"/>
      <c r="P59" s="15"/>
      <c r="Q59" s="17"/>
    </row>
    <row r="60" spans="2:17" ht="15.75" x14ac:dyDescent="0.25">
      <c r="B60" s="80"/>
      <c r="C60" s="15"/>
      <c r="D60" s="50"/>
      <c r="E60" s="78" t="s">
        <v>204</v>
      </c>
      <c r="F60" s="15"/>
      <c r="G60" s="15"/>
      <c r="H60" s="15"/>
      <c r="I60" s="15"/>
      <c r="J60" s="15"/>
      <c r="K60" s="15"/>
      <c r="L60" s="119" t="s">
        <v>205</v>
      </c>
      <c r="M60" s="119"/>
      <c r="N60" s="119"/>
      <c r="O60" s="119"/>
      <c r="P60" s="119"/>
      <c r="Q60" s="17"/>
    </row>
    <row r="61" spans="2:17" ht="15.75" x14ac:dyDescent="0.25">
      <c r="B61" s="80"/>
      <c r="C61" s="15"/>
      <c r="D61" s="50"/>
      <c r="E61" s="52"/>
      <c r="F61" s="15"/>
      <c r="G61" s="15"/>
      <c r="H61" s="15"/>
      <c r="I61" s="15"/>
      <c r="J61" s="15"/>
      <c r="K61" s="15"/>
      <c r="L61" s="79">
        <v>1</v>
      </c>
      <c r="M61" s="79">
        <v>2</v>
      </c>
      <c r="N61" s="79">
        <v>3</v>
      </c>
      <c r="O61" s="79">
        <v>4</v>
      </c>
      <c r="P61" s="79">
        <v>5</v>
      </c>
      <c r="Q61" s="17"/>
    </row>
    <row r="62" spans="2:17" ht="5.0999999999999996" customHeight="1" x14ac:dyDescent="0.2">
      <c r="B62" s="80"/>
      <c r="C62" s="15"/>
      <c r="D62" s="50"/>
      <c r="E62" s="15"/>
      <c r="F62" s="15"/>
      <c r="G62" s="15"/>
      <c r="H62" s="15"/>
      <c r="I62" s="15"/>
      <c r="J62" s="15"/>
      <c r="K62" s="15"/>
      <c r="L62" s="15"/>
      <c r="M62" s="15"/>
      <c r="N62" s="15"/>
      <c r="O62" s="15"/>
      <c r="P62" s="15"/>
      <c r="Q62" s="17"/>
    </row>
    <row r="63" spans="2:17" ht="25.5" customHeight="1" x14ac:dyDescent="0.2">
      <c r="B63" s="80"/>
      <c r="C63" s="15"/>
      <c r="D63" s="50"/>
      <c r="E63" s="110" t="s">
        <v>159</v>
      </c>
      <c r="F63" s="110"/>
      <c r="G63" s="110"/>
      <c r="H63" s="110"/>
      <c r="I63" s="110"/>
      <c r="J63" s="110"/>
      <c r="K63" s="110"/>
      <c r="L63" s="57"/>
      <c r="M63" s="58"/>
      <c r="N63" s="57"/>
      <c r="O63" s="58"/>
      <c r="P63" s="57"/>
      <c r="Q63" s="17"/>
    </row>
    <row r="64" spans="2:17" ht="5.0999999999999996" customHeight="1" x14ac:dyDescent="0.2">
      <c r="B64" s="80"/>
      <c r="C64" s="15"/>
      <c r="D64" s="50"/>
      <c r="E64" s="15"/>
      <c r="F64" s="15"/>
      <c r="G64" s="15"/>
      <c r="H64" s="15"/>
      <c r="I64" s="15"/>
      <c r="J64" s="15"/>
      <c r="K64" s="15"/>
      <c r="L64" s="15"/>
      <c r="M64" s="15"/>
      <c r="N64" s="15"/>
      <c r="O64" s="15"/>
      <c r="P64" s="15"/>
      <c r="Q64" s="17"/>
    </row>
    <row r="65" spans="2:17" ht="25.5" customHeight="1" x14ac:dyDescent="0.2">
      <c r="B65" s="80"/>
      <c r="C65" s="15"/>
      <c r="D65" s="50"/>
      <c r="E65" s="111" t="s">
        <v>184</v>
      </c>
      <c r="F65" s="110"/>
      <c r="G65" s="110"/>
      <c r="H65" s="110"/>
      <c r="I65" s="110"/>
      <c r="J65" s="110"/>
      <c r="K65" s="110"/>
      <c r="L65" s="57"/>
      <c r="M65" s="58"/>
      <c r="N65" s="57"/>
      <c r="O65" s="58"/>
      <c r="P65" s="57"/>
      <c r="Q65" s="17"/>
    </row>
    <row r="66" spans="2:17" ht="5.0999999999999996" customHeight="1" x14ac:dyDescent="0.2">
      <c r="B66" s="80"/>
      <c r="C66" s="15"/>
      <c r="D66" s="50"/>
      <c r="E66" s="15"/>
      <c r="F66" s="15"/>
      <c r="G66" s="15"/>
      <c r="H66" s="15"/>
      <c r="I66" s="15"/>
      <c r="J66" s="15"/>
      <c r="K66" s="15"/>
      <c r="L66" s="15"/>
      <c r="M66" s="15"/>
      <c r="N66" s="15"/>
      <c r="O66" s="15"/>
      <c r="P66" s="15"/>
      <c r="Q66" s="17"/>
    </row>
    <row r="67" spans="2:17" ht="25.5" customHeight="1" x14ac:dyDescent="0.2">
      <c r="B67" s="80"/>
      <c r="C67" s="15"/>
      <c r="D67" s="50"/>
      <c r="E67" s="111" t="s">
        <v>183</v>
      </c>
      <c r="F67" s="110"/>
      <c r="G67" s="110"/>
      <c r="H67" s="110"/>
      <c r="I67" s="110"/>
      <c r="J67" s="110"/>
      <c r="K67" s="110"/>
      <c r="L67" s="57"/>
      <c r="M67" s="58"/>
      <c r="N67" s="57"/>
      <c r="O67" s="58"/>
      <c r="P67" s="57"/>
      <c r="Q67" s="17"/>
    </row>
    <row r="68" spans="2:17" ht="5.0999999999999996" customHeight="1" x14ac:dyDescent="0.2">
      <c r="B68" s="80"/>
      <c r="C68" s="15"/>
      <c r="D68" s="50"/>
      <c r="E68" s="15"/>
      <c r="F68" s="15"/>
      <c r="G68" s="15"/>
      <c r="H68" s="15"/>
      <c r="I68" s="15"/>
      <c r="J68" s="15"/>
      <c r="K68" s="15"/>
      <c r="L68" s="15"/>
      <c r="M68" s="15"/>
      <c r="N68" s="15"/>
      <c r="O68" s="15"/>
      <c r="P68" s="15"/>
      <c r="Q68" s="17"/>
    </row>
    <row r="69" spans="2:17" ht="25.5" customHeight="1" x14ac:dyDescent="0.2">
      <c r="B69" s="80"/>
      <c r="C69" s="15"/>
      <c r="D69" s="50"/>
      <c r="E69" s="111" t="s">
        <v>185</v>
      </c>
      <c r="F69" s="110"/>
      <c r="G69" s="110"/>
      <c r="H69" s="110"/>
      <c r="I69" s="110"/>
      <c r="J69" s="110"/>
      <c r="K69" s="110"/>
      <c r="L69" s="57"/>
      <c r="M69" s="58"/>
      <c r="N69" s="57"/>
      <c r="O69" s="58"/>
      <c r="P69" s="57"/>
      <c r="Q69" s="17"/>
    </row>
    <row r="70" spans="2:17" ht="5.0999999999999996" customHeight="1" x14ac:dyDescent="0.2">
      <c r="B70" s="80"/>
      <c r="C70" s="15"/>
      <c r="D70" s="50"/>
      <c r="E70" s="15"/>
      <c r="F70" s="15"/>
      <c r="G70" s="15"/>
      <c r="H70" s="15"/>
      <c r="I70" s="15"/>
      <c r="J70" s="15"/>
      <c r="K70" s="15"/>
      <c r="L70" s="15"/>
      <c r="M70" s="15"/>
      <c r="N70" s="15"/>
      <c r="O70" s="15"/>
      <c r="P70" s="15"/>
      <c r="Q70" s="17"/>
    </row>
    <row r="71" spans="2:17" ht="25.5" customHeight="1" x14ac:dyDescent="0.2">
      <c r="B71" s="80"/>
      <c r="C71" s="15"/>
      <c r="D71" s="50"/>
      <c r="E71" s="111" t="s">
        <v>182</v>
      </c>
      <c r="F71" s="110"/>
      <c r="G71" s="110"/>
      <c r="H71" s="110"/>
      <c r="I71" s="110"/>
      <c r="J71" s="110"/>
      <c r="K71" s="110"/>
      <c r="L71" s="57"/>
      <c r="M71" s="58"/>
      <c r="N71" s="57"/>
      <c r="O71" s="58"/>
      <c r="P71" s="57"/>
      <c r="Q71" s="17"/>
    </row>
    <row r="72" spans="2:17" ht="5.0999999999999996" customHeight="1" x14ac:dyDescent="0.2">
      <c r="B72" s="80"/>
      <c r="C72" s="15"/>
      <c r="D72" s="50"/>
      <c r="E72" s="15"/>
      <c r="F72" s="15"/>
      <c r="G72" s="15"/>
      <c r="H72" s="15"/>
      <c r="I72" s="15"/>
      <c r="J72" s="15"/>
      <c r="K72" s="15"/>
      <c r="L72" s="15"/>
      <c r="M72" s="15"/>
      <c r="N72" s="15"/>
      <c r="O72" s="15"/>
      <c r="P72" s="15"/>
      <c r="Q72" s="17"/>
    </row>
    <row r="73" spans="2:17" ht="25.5" customHeight="1" x14ac:dyDescent="0.2">
      <c r="B73" s="80"/>
      <c r="C73" s="15"/>
      <c r="D73" s="50"/>
      <c r="E73" s="111" t="s">
        <v>181</v>
      </c>
      <c r="F73" s="110"/>
      <c r="G73" s="110"/>
      <c r="H73" s="110"/>
      <c r="I73" s="110"/>
      <c r="J73" s="110"/>
      <c r="K73" s="110"/>
      <c r="L73" s="57"/>
      <c r="M73" s="58"/>
      <c r="N73" s="57"/>
      <c r="O73" s="58"/>
      <c r="P73" s="57"/>
      <c r="Q73" s="17"/>
    </row>
    <row r="74" spans="2:17" ht="5.0999999999999996" customHeight="1" x14ac:dyDescent="0.2">
      <c r="B74" s="80"/>
      <c r="C74" s="15"/>
      <c r="D74" s="50"/>
      <c r="E74" s="15"/>
      <c r="F74" s="15"/>
      <c r="G74" s="15"/>
      <c r="H74" s="15"/>
      <c r="I74" s="15"/>
      <c r="J74" s="15"/>
      <c r="K74" s="15"/>
      <c r="L74" s="15"/>
      <c r="M74" s="15"/>
      <c r="N74" s="15"/>
      <c r="O74" s="15"/>
      <c r="P74" s="15"/>
      <c r="Q74" s="17"/>
    </row>
    <row r="75" spans="2:17" ht="25.5" customHeight="1" x14ac:dyDescent="0.2">
      <c r="B75" s="80"/>
      <c r="C75" s="15"/>
      <c r="D75" s="50"/>
      <c r="E75" s="111" t="s">
        <v>180</v>
      </c>
      <c r="F75" s="110"/>
      <c r="G75" s="110"/>
      <c r="H75" s="110"/>
      <c r="I75" s="110"/>
      <c r="J75" s="110"/>
      <c r="K75" s="110"/>
      <c r="L75" s="57"/>
      <c r="M75" s="58"/>
      <c r="N75" s="57"/>
      <c r="O75" s="58"/>
      <c r="P75" s="57"/>
      <c r="Q75" s="17"/>
    </row>
    <row r="76" spans="2:17" x14ac:dyDescent="0.2">
      <c r="B76" s="80"/>
      <c r="C76" s="15"/>
      <c r="D76" s="50"/>
      <c r="E76" s="44" t="s">
        <v>179</v>
      </c>
      <c r="F76" s="15"/>
      <c r="G76" s="15"/>
      <c r="H76" s="15"/>
      <c r="I76" s="15"/>
      <c r="J76" s="15"/>
      <c r="K76" s="15"/>
      <c r="L76" s="15"/>
      <c r="M76" s="15"/>
      <c r="N76" s="15"/>
      <c r="O76" s="15"/>
      <c r="P76" s="15"/>
      <c r="Q76" s="17"/>
    </row>
    <row r="77" spans="2:17" x14ac:dyDescent="0.2">
      <c r="B77" s="80"/>
      <c r="C77" s="15"/>
      <c r="D77" s="50"/>
      <c r="E77" s="15"/>
      <c r="F77" s="15"/>
      <c r="G77" s="15"/>
      <c r="H77" s="15"/>
      <c r="I77" s="15"/>
      <c r="J77" s="15"/>
      <c r="K77" s="15"/>
      <c r="L77" s="15"/>
      <c r="M77" s="15"/>
      <c r="N77" s="15"/>
      <c r="O77" s="15"/>
      <c r="P77" s="15"/>
      <c r="Q77" s="17"/>
    </row>
    <row r="78" spans="2:17" ht="13.5" thickBot="1" x14ac:dyDescent="0.25">
      <c r="B78" s="80"/>
      <c r="C78" s="15"/>
      <c r="D78" s="50"/>
      <c r="E78" s="15"/>
      <c r="F78" s="15"/>
      <c r="G78" s="15"/>
      <c r="H78" s="15"/>
      <c r="I78" s="15"/>
      <c r="J78" s="15"/>
      <c r="K78" s="15"/>
      <c r="L78" s="15"/>
      <c r="M78" s="15"/>
      <c r="N78" s="15"/>
      <c r="O78" s="15"/>
      <c r="P78" s="15"/>
      <c r="Q78" s="17"/>
    </row>
    <row r="79" spans="2:17" x14ac:dyDescent="0.2">
      <c r="B79" s="80"/>
      <c r="C79" s="15"/>
      <c r="D79" s="50"/>
      <c r="E79" s="87" t="s">
        <v>156</v>
      </c>
      <c r="F79" s="84"/>
      <c r="G79" s="15"/>
      <c r="H79" s="87" t="s">
        <v>189</v>
      </c>
      <c r="I79" s="84"/>
      <c r="J79" s="15"/>
      <c r="K79" s="15"/>
      <c r="L79" s="15"/>
      <c r="M79" s="15"/>
      <c r="N79" s="15"/>
      <c r="O79" s="15"/>
      <c r="P79" s="15"/>
      <c r="Q79" s="17"/>
    </row>
    <row r="80" spans="2:17" ht="13.5" thickBot="1" x14ac:dyDescent="0.25">
      <c r="B80" s="80"/>
      <c r="C80" s="15"/>
      <c r="D80" s="50"/>
      <c r="E80" s="88"/>
      <c r="F80" s="86"/>
      <c r="G80" s="15"/>
      <c r="H80" s="88"/>
      <c r="I80" s="86"/>
      <c r="J80" s="15"/>
      <c r="K80" s="15"/>
      <c r="L80" s="15"/>
      <c r="M80" s="15"/>
      <c r="N80" s="15"/>
      <c r="O80" s="15"/>
      <c r="P80" s="15"/>
      <c r="Q80" s="17"/>
    </row>
    <row r="81" spans="2:17" x14ac:dyDescent="0.2">
      <c r="B81" s="80"/>
      <c r="C81" s="15"/>
      <c r="D81" s="50"/>
      <c r="E81" s="35"/>
      <c r="F81" s="35"/>
      <c r="G81" s="35"/>
      <c r="H81" s="35"/>
      <c r="I81" s="35"/>
      <c r="J81" s="35"/>
      <c r="K81" s="35"/>
      <c r="L81" s="35"/>
      <c r="M81" s="35"/>
      <c r="N81" s="35"/>
      <c r="O81" s="35"/>
      <c r="P81" s="35"/>
      <c r="Q81" s="17"/>
    </row>
    <row r="82" spans="2:17" x14ac:dyDescent="0.2">
      <c r="B82" s="82"/>
      <c r="C82" s="39"/>
      <c r="D82" s="54"/>
      <c r="E82" s="39"/>
      <c r="F82" s="39"/>
      <c r="G82" s="39"/>
      <c r="H82" s="39"/>
      <c r="I82" s="39"/>
      <c r="J82" s="39"/>
      <c r="K82" s="39"/>
      <c r="L82" s="39"/>
      <c r="M82" s="39"/>
      <c r="N82" s="39"/>
      <c r="O82" s="39"/>
      <c r="P82" s="39"/>
      <c r="Q82" s="40"/>
    </row>
  </sheetData>
  <sheetProtection sheet="1" objects="1" scenarios="1" selectLockedCells="1"/>
  <mergeCells count="35">
    <mergeCell ref="E63:K63"/>
    <mergeCell ref="H79:I80"/>
    <mergeCell ref="E79:F80"/>
    <mergeCell ref="E65:K65"/>
    <mergeCell ref="E67:K67"/>
    <mergeCell ref="E69:K69"/>
    <mergeCell ref="E71:K71"/>
    <mergeCell ref="E73:K73"/>
    <mergeCell ref="E75:K75"/>
    <mergeCell ref="E28:O28"/>
    <mergeCell ref="E29:O29"/>
    <mergeCell ref="E30:O30"/>
    <mergeCell ref="E31:O31"/>
    <mergeCell ref="E32:O32"/>
    <mergeCell ref="E33:O33"/>
    <mergeCell ref="E34:O34"/>
    <mergeCell ref="E35:O35"/>
    <mergeCell ref="L60:P60"/>
    <mergeCell ref="E40:P40"/>
    <mergeCell ref="E42:P42"/>
    <mergeCell ref="E44:P44"/>
    <mergeCell ref="E46:P46"/>
    <mergeCell ref="E48:P48"/>
    <mergeCell ref="F53:P53"/>
    <mergeCell ref="F54:P54"/>
    <mergeCell ref="F55:P55"/>
    <mergeCell ref="F56:P56"/>
    <mergeCell ref="F57:P57"/>
    <mergeCell ref="E27:O27"/>
    <mergeCell ref="E17:P17"/>
    <mergeCell ref="O3:P4"/>
    <mergeCell ref="E15:P15"/>
    <mergeCell ref="E19:P19"/>
    <mergeCell ref="E21:P21"/>
    <mergeCell ref="E26:O26"/>
  </mergeCells>
  <conditionalFormatting sqref="L63">
    <cfRule type="containsText" dxfId="55" priority="27" operator="containsText" text="No">
      <formula>NOT(ISERROR(SEARCH("No",L63)))</formula>
    </cfRule>
    <cfRule type="containsText" dxfId="54" priority="28" operator="containsText" text="Yes">
      <formula>NOT(ISERROR(SEARCH("Yes",L63)))</formula>
    </cfRule>
  </conditionalFormatting>
  <conditionalFormatting sqref="M63:P63">
    <cfRule type="containsText" dxfId="53" priority="25" operator="containsText" text="No">
      <formula>NOT(ISERROR(SEARCH("No",M63)))</formula>
    </cfRule>
    <cfRule type="containsText" dxfId="52" priority="26" operator="containsText" text="Yes">
      <formula>NOT(ISERROR(SEARCH("Yes",M63)))</formula>
    </cfRule>
  </conditionalFormatting>
  <conditionalFormatting sqref="L65">
    <cfRule type="containsText" dxfId="51" priority="23" operator="containsText" text="No">
      <formula>NOT(ISERROR(SEARCH("No",L65)))</formula>
    </cfRule>
    <cfRule type="containsText" dxfId="50" priority="24" operator="containsText" text="Yes">
      <formula>NOT(ISERROR(SEARCH("Yes",L65)))</formula>
    </cfRule>
  </conditionalFormatting>
  <conditionalFormatting sqref="M65:P65">
    <cfRule type="containsText" dxfId="49" priority="21" operator="containsText" text="No">
      <formula>NOT(ISERROR(SEARCH("No",M65)))</formula>
    </cfRule>
    <cfRule type="containsText" dxfId="48" priority="22" operator="containsText" text="Yes">
      <formula>NOT(ISERROR(SEARCH("Yes",M65)))</formula>
    </cfRule>
  </conditionalFormatting>
  <conditionalFormatting sqref="L67">
    <cfRule type="containsText" dxfId="47" priority="19" operator="containsText" text="No">
      <formula>NOT(ISERROR(SEARCH("No",L67)))</formula>
    </cfRule>
    <cfRule type="containsText" dxfId="46" priority="20" operator="containsText" text="Yes">
      <formula>NOT(ISERROR(SEARCH("Yes",L67)))</formula>
    </cfRule>
  </conditionalFormatting>
  <conditionalFormatting sqref="M67:P67">
    <cfRule type="containsText" dxfId="45" priority="17" operator="containsText" text="No">
      <formula>NOT(ISERROR(SEARCH("No",M67)))</formula>
    </cfRule>
    <cfRule type="containsText" dxfId="44" priority="18" operator="containsText" text="Yes">
      <formula>NOT(ISERROR(SEARCH("Yes",M67)))</formula>
    </cfRule>
  </conditionalFormatting>
  <conditionalFormatting sqref="L69">
    <cfRule type="containsText" dxfId="43" priority="15" operator="containsText" text="No">
      <formula>NOT(ISERROR(SEARCH("No",L69)))</formula>
    </cfRule>
    <cfRule type="containsText" dxfId="42" priority="16" operator="containsText" text="Yes">
      <formula>NOT(ISERROR(SEARCH("Yes",L69)))</formula>
    </cfRule>
  </conditionalFormatting>
  <conditionalFormatting sqref="M69:P69">
    <cfRule type="containsText" dxfId="41" priority="13" operator="containsText" text="No">
      <formula>NOT(ISERROR(SEARCH("No",M69)))</formula>
    </cfRule>
    <cfRule type="containsText" dxfId="40" priority="14" operator="containsText" text="Yes">
      <formula>NOT(ISERROR(SEARCH("Yes",M69)))</formula>
    </cfRule>
  </conditionalFormatting>
  <conditionalFormatting sqref="L71">
    <cfRule type="containsText" dxfId="39" priority="11" operator="containsText" text="Yes">
      <formula>NOT(ISERROR(SEARCH("Yes",L71)))</formula>
    </cfRule>
    <cfRule type="containsText" dxfId="38" priority="12" operator="containsText" text="No">
      <formula>NOT(ISERROR(SEARCH("No",L71)))</formula>
    </cfRule>
  </conditionalFormatting>
  <conditionalFormatting sqref="M71:P71">
    <cfRule type="containsText" dxfId="37" priority="9" operator="containsText" text="Yes">
      <formula>NOT(ISERROR(SEARCH("Yes",M71)))</formula>
    </cfRule>
    <cfRule type="containsText" dxfId="36" priority="10" operator="containsText" text="No">
      <formula>NOT(ISERROR(SEARCH("No",M71)))</formula>
    </cfRule>
  </conditionalFormatting>
  <conditionalFormatting sqref="L73">
    <cfRule type="containsText" dxfId="35" priority="7" operator="containsText" text="Yes">
      <formula>NOT(ISERROR(SEARCH("Yes",L73)))</formula>
    </cfRule>
    <cfRule type="containsText" dxfId="34" priority="8" operator="containsText" text="No">
      <formula>NOT(ISERROR(SEARCH("No",L73)))</formula>
    </cfRule>
  </conditionalFormatting>
  <conditionalFormatting sqref="M73:P73">
    <cfRule type="containsText" dxfId="33" priority="5" operator="containsText" text="Yes">
      <formula>NOT(ISERROR(SEARCH("Yes",M73)))</formula>
    </cfRule>
    <cfRule type="containsText" dxfId="32" priority="6" operator="containsText" text="No">
      <formula>NOT(ISERROR(SEARCH("No",M73)))</formula>
    </cfRule>
  </conditionalFormatting>
  <conditionalFormatting sqref="L75">
    <cfRule type="containsText" dxfId="31" priority="3" operator="containsText" text="Yes">
      <formula>NOT(ISERROR(SEARCH("Yes",L75)))</formula>
    </cfRule>
    <cfRule type="containsText" dxfId="30" priority="4" operator="containsText" text="No">
      <formula>NOT(ISERROR(SEARCH("No",L75)))</formula>
    </cfRule>
  </conditionalFormatting>
  <conditionalFormatting sqref="M75:P75">
    <cfRule type="containsText" dxfId="29" priority="1" operator="containsText" text="Yes">
      <formula>NOT(ISERROR(SEARCH("Yes",M75)))</formula>
    </cfRule>
    <cfRule type="containsText" dxfId="28" priority="2" operator="containsText" text="No">
      <formula>NOT(ISERROR(SEARCH("No",M75)))</formula>
    </cfRule>
  </conditionalFormatting>
  <dataValidations count="6">
    <dataValidation type="whole" allowBlank="1" showInputMessage="1" showErrorMessage="1" sqref="P26:P35">
      <formula1>1</formula1>
      <formula2>5</formula2>
    </dataValidation>
    <dataValidation allowBlank="1" showInputMessage="1" showErrorMessage="1" promptTitle="Example" prompt="_x000a_Installing solar power to ensure power supply during blackouts also reduces power bills and carbon emissions." sqref="E65:K65"/>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67:K67"/>
    <dataValidation allowBlank="1" showInputMessage="1" showErrorMessage="1" promptTitle="Example" prompt="_x000a_Installing permeable paving in areas (e.g. near childcare centre) where people are prone to tripping." sqref="E71:K71"/>
    <dataValidation allowBlank="1" showInputMessage="1" showErrorMessage="1" promptTitle="Example" prompt="_x000a_A carbon tax (without a compensation scheme) may unequally disadvantage people with the least capacity to pay it." sqref="E73:K73"/>
    <dataValidation allowBlank="1" showInputMessage="1" showErrorMessage="1" promptTitle="Example" prompt="_x000a_Using substantially more air conditioners to cool buildings during heatwave (without including energy efficiency and passive cooling elements)." sqref="E75:K75"/>
  </dataValidations>
  <hyperlinks>
    <hyperlink ref="O3" location="'Asset GN'!A1" display="'Asset GN'!A1"/>
    <hyperlink ref="O3:P4" location="T1_Cover!A1" display="Back to Cover"/>
    <hyperlink ref="H79" location="'Asset GN'!A1" display="'Asset GN'!A1"/>
    <hyperlink ref="H79:I80" location="T4_Summary_Capital!A1" display="Go to Summary"/>
    <hyperlink ref="E79" location="'Asset GN'!A1" display="'Asset GN'!A1"/>
    <hyperlink ref="E79:F80" location="T2_Capital_PL!A1" display="Back"/>
  </hyperlinks>
  <pageMargins left="0.7" right="0.7" top="0.75" bottom="0.75" header="0.3" footer="0.3"/>
  <pageSetup paperSize="9" scale="60" orientation="portrait" horizontalDpi="1200" verticalDpi="1200" r:id="rId1"/>
  <rowBreaks count="1" manualBreakCount="1">
    <brk id="36" min="1"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 options'!$B$25:$B$26</xm:f>
          </x14:formula1>
          <xm:sqref>L63:P63 L65:P65 L67:P67 L69:P69 L71:P71 L73:P73 L75:P75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autoPageBreaks="0"/>
  </sheetPr>
  <dimension ref="A1:V62"/>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4" width="9.140625" style="48"/>
    <col min="5" max="10" width="9.140625" style="11"/>
    <col min="11" max="11" width="15.7109375" style="11" customWidth="1"/>
    <col min="12" max="13" width="9.140625" style="11"/>
    <col min="14" max="14" width="15.7109375" style="11" customWidth="1"/>
    <col min="15" max="16" width="9.140625" style="11"/>
    <col min="17" max="17" width="2.7109375" style="11" customWidth="1"/>
    <col min="18" max="16384" width="9.140625" style="11"/>
  </cols>
  <sheetData>
    <row r="1" spans="1:17" ht="12.75" customHeight="1" x14ac:dyDescent="0.2">
      <c r="A1" s="41"/>
    </row>
    <row r="2" spans="1:17" ht="12.75" customHeight="1" thickBot="1" x14ac:dyDescent="0.25">
      <c r="B2" s="81"/>
      <c r="C2" s="8"/>
      <c r="D2" s="49"/>
      <c r="E2" s="8"/>
      <c r="F2" s="8"/>
      <c r="G2" s="8"/>
      <c r="H2" s="8"/>
      <c r="I2" s="8"/>
      <c r="J2" s="8"/>
      <c r="K2" s="8"/>
      <c r="L2" s="8"/>
      <c r="M2" s="8"/>
      <c r="N2" s="8"/>
      <c r="O2" s="8"/>
      <c r="P2" s="8"/>
      <c r="Q2" s="10"/>
    </row>
    <row r="3" spans="1:17" ht="13.5" customHeight="1" x14ac:dyDescent="0.2">
      <c r="B3" s="80"/>
      <c r="C3" s="15"/>
      <c r="D3" s="50"/>
      <c r="E3" s="15"/>
      <c r="F3" s="15"/>
      <c r="G3" s="15"/>
      <c r="H3" s="15"/>
      <c r="I3" s="15"/>
      <c r="J3" s="15"/>
      <c r="K3" s="15"/>
      <c r="L3" s="15"/>
      <c r="M3" s="15"/>
      <c r="N3" s="15"/>
      <c r="O3" s="87" t="s">
        <v>7</v>
      </c>
      <c r="P3" s="84"/>
      <c r="Q3" s="17"/>
    </row>
    <row r="4" spans="1:17" ht="13.5" thickBot="1" x14ac:dyDescent="0.25">
      <c r="B4" s="80"/>
      <c r="C4" s="15"/>
      <c r="D4" s="50"/>
      <c r="E4" s="15"/>
      <c r="F4" s="15"/>
      <c r="G4" s="15"/>
      <c r="H4" s="15"/>
      <c r="I4" s="15"/>
      <c r="J4" s="15"/>
      <c r="K4" s="15"/>
      <c r="L4" s="15"/>
      <c r="M4" s="15"/>
      <c r="N4" s="15"/>
      <c r="O4" s="88"/>
      <c r="P4" s="86"/>
      <c r="Q4" s="17"/>
    </row>
    <row r="5" spans="1:17" x14ac:dyDescent="0.2">
      <c r="B5" s="80"/>
      <c r="C5" s="15"/>
      <c r="D5" s="50"/>
      <c r="E5" s="15"/>
      <c r="F5" s="15"/>
      <c r="G5" s="15"/>
      <c r="H5" s="15"/>
      <c r="I5" s="15"/>
      <c r="J5" s="15"/>
      <c r="K5" s="15"/>
      <c r="L5" s="15"/>
      <c r="M5" s="15"/>
      <c r="N5" s="15"/>
      <c r="O5" s="15"/>
      <c r="P5" s="15"/>
      <c r="Q5" s="17"/>
    </row>
    <row r="6" spans="1:17" x14ac:dyDescent="0.2">
      <c r="B6" s="80"/>
      <c r="C6" s="15"/>
      <c r="D6" s="50"/>
      <c r="E6" s="15"/>
      <c r="F6" s="15"/>
      <c r="G6" s="15"/>
      <c r="H6" s="15"/>
      <c r="I6" s="15"/>
      <c r="J6" s="15"/>
      <c r="K6" s="15"/>
      <c r="L6" s="15"/>
      <c r="M6" s="15"/>
      <c r="N6" s="15"/>
      <c r="O6" s="15"/>
      <c r="P6" s="15"/>
      <c r="Q6" s="17"/>
    </row>
    <row r="7" spans="1:17" ht="23.25" x14ac:dyDescent="0.35">
      <c r="B7" s="80"/>
      <c r="C7" s="15"/>
      <c r="D7" s="50"/>
      <c r="E7" s="15"/>
      <c r="F7" s="15"/>
      <c r="G7" s="15"/>
      <c r="H7" s="77" t="s">
        <v>192</v>
      </c>
      <c r="I7" s="15"/>
      <c r="J7" s="15"/>
      <c r="K7" s="15"/>
      <c r="L7" s="15"/>
      <c r="M7" s="15"/>
      <c r="N7" s="15"/>
      <c r="O7" s="15"/>
      <c r="P7" s="15"/>
      <c r="Q7" s="17"/>
    </row>
    <row r="8" spans="1:17" x14ac:dyDescent="0.2">
      <c r="B8" s="80"/>
      <c r="C8" s="15"/>
      <c r="D8" s="50"/>
      <c r="E8" s="15"/>
      <c r="F8" s="15"/>
      <c r="G8" s="15"/>
      <c r="H8" s="47"/>
      <c r="I8" s="15"/>
      <c r="J8" s="15"/>
      <c r="K8" s="15"/>
      <c r="L8" s="15"/>
      <c r="M8" s="15"/>
      <c r="N8" s="15"/>
      <c r="O8" s="15"/>
      <c r="P8" s="15"/>
      <c r="Q8" s="17"/>
    </row>
    <row r="9" spans="1:17" x14ac:dyDescent="0.2">
      <c r="B9" s="80"/>
      <c r="C9" s="15"/>
      <c r="D9" s="50"/>
      <c r="E9" s="15"/>
      <c r="F9" s="15"/>
      <c r="G9" s="15"/>
      <c r="H9" s="47"/>
      <c r="I9" s="15"/>
      <c r="J9" s="15"/>
      <c r="K9" s="15"/>
      <c r="L9" s="15"/>
      <c r="M9" s="15"/>
      <c r="N9" s="15"/>
      <c r="O9" s="15"/>
      <c r="P9" s="15"/>
      <c r="Q9" s="17"/>
    </row>
    <row r="10" spans="1:17" x14ac:dyDescent="0.2">
      <c r="B10" s="80"/>
      <c r="C10" s="15"/>
      <c r="D10" s="50"/>
      <c r="E10" s="15"/>
      <c r="F10" s="15"/>
      <c r="G10" s="15"/>
      <c r="H10" s="15"/>
      <c r="I10" s="15"/>
      <c r="J10" s="15"/>
      <c r="K10" s="15"/>
      <c r="L10" s="15"/>
      <c r="M10" s="15"/>
      <c r="N10" s="15"/>
      <c r="O10" s="15"/>
      <c r="P10" s="15"/>
      <c r="Q10" s="17"/>
    </row>
    <row r="11" spans="1:17" x14ac:dyDescent="0.2">
      <c r="B11" s="80"/>
      <c r="C11" s="15"/>
      <c r="D11" s="50"/>
      <c r="E11" s="15"/>
      <c r="F11" s="15"/>
      <c r="G11" s="15"/>
      <c r="H11" s="15"/>
      <c r="I11" s="15"/>
      <c r="J11" s="15"/>
      <c r="K11" s="15"/>
      <c r="L11" s="15"/>
      <c r="M11" s="15"/>
      <c r="N11" s="15"/>
      <c r="O11" s="15"/>
      <c r="P11" s="15"/>
      <c r="Q11" s="17"/>
    </row>
    <row r="12" spans="1:17" x14ac:dyDescent="0.2">
      <c r="B12" s="80"/>
      <c r="C12" s="15"/>
      <c r="D12" s="50"/>
      <c r="E12" s="15"/>
      <c r="F12" s="15"/>
      <c r="G12" s="15"/>
      <c r="H12" s="15"/>
      <c r="I12" s="15"/>
      <c r="J12" s="15"/>
      <c r="K12" s="15"/>
      <c r="L12" s="15"/>
      <c r="M12" s="15"/>
      <c r="N12" s="15"/>
      <c r="O12" s="15"/>
      <c r="P12" s="15"/>
      <c r="Q12" s="17"/>
    </row>
    <row r="13" spans="1:17" ht="15.75" x14ac:dyDescent="0.25">
      <c r="B13" s="80"/>
      <c r="C13" s="15"/>
      <c r="D13" s="50"/>
      <c r="E13" s="83" t="s">
        <v>139</v>
      </c>
      <c r="F13" s="15"/>
      <c r="G13" s="15"/>
      <c r="H13" s="15"/>
      <c r="I13" s="15"/>
      <c r="J13" s="15"/>
      <c r="K13" s="15"/>
      <c r="L13" s="15"/>
      <c r="M13" s="15"/>
      <c r="N13" s="15"/>
      <c r="O13" s="15"/>
      <c r="P13" s="15"/>
      <c r="Q13" s="17"/>
    </row>
    <row r="14" spans="1:17" x14ac:dyDescent="0.2">
      <c r="B14" s="80"/>
      <c r="C14" s="15"/>
      <c r="D14" s="50"/>
      <c r="E14" s="15"/>
      <c r="F14" s="15"/>
      <c r="G14" s="15"/>
      <c r="H14" s="15"/>
      <c r="I14" s="15"/>
      <c r="J14" s="15"/>
      <c r="K14" s="15"/>
      <c r="L14" s="15"/>
      <c r="M14" s="15"/>
      <c r="N14" s="15"/>
      <c r="O14" s="15"/>
      <c r="P14" s="15"/>
      <c r="Q14" s="17"/>
    </row>
    <row r="15" spans="1:17" x14ac:dyDescent="0.2">
      <c r="B15" s="80"/>
      <c r="C15" s="15"/>
      <c r="D15" s="50"/>
      <c r="E15" s="59"/>
      <c r="F15" s="25"/>
      <c r="G15" s="60" t="s">
        <v>137</v>
      </c>
      <c r="H15" s="59" t="str">
        <f>IF(T1_Cover!H14=0,"",T1_Cover!H14)</f>
        <v/>
      </c>
      <c r="I15" s="65"/>
      <c r="J15" s="65"/>
      <c r="K15" s="65"/>
      <c r="L15" s="65"/>
      <c r="M15" s="65"/>
      <c r="N15" s="65"/>
      <c r="O15" s="65"/>
      <c r="P15" s="65"/>
      <c r="Q15" s="17"/>
    </row>
    <row r="16" spans="1:17" ht="5.0999999999999996" customHeight="1" x14ac:dyDescent="0.2">
      <c r="B16" s="80"/>
      <c r="C16" s="15"/>
      <c r="D16" s="50"/>
      <c r="E16" s="59"/>
      <c r="F16" s="25"/>
      <c r="G16" s="60"/>
      <c r="H16" s="59"/>
      <c r="I16" s="65"/>
      <c r="J16" s="65"/>
      <c r="K16" s="65"/>
      <c r="L16" s="65"/>
      <c r="M16" s="65"/>
      <c r="N16" s="65"/>
      <c r="O16" s="65"/>
      <c r="P16" s="65"/>
      <c r="Q16" s="17"/>
    </row>
    <row r="17" spans="2:22" x14ac:dyDescent="0.2">
      <c r="B17" s="80"/>
      <c r="C17" s="15"/>
      <c r="D17" s="50"/>
      <c r="E17" s="59"/>
      <c r="F17" s="25"/>
      <c r="G17" s="60" t="s">
        <v>138</v>
      </c>
      <c r="H17" s="59" t="str">
        <f>IF(T1_Cover!H16=0,"",T1_Cover!H16)</f>
        <v/>
      </c>
      <c r="I17" s="65"/>
      <c r="J17" s="65"/>
      <c r="K17" s="65"/>
      <c r="L17" s="65"/>
      <c r="M17" s="65"/>
      <c r="N17" s="65"/>
      <c r="O17" s="65"/>
      <c r="P17" s="65"/>
      <c r="Q17" s="17"/>
    </row>
    <row r="18" spans="2:22" ht="5.0999999999999996" customHeight="1" x14ac:dyDescent="0.2">
      <c r="B18" s="80"/>
      <c r="C18" s="15"/>
      <c r="D18" s="50"/>
      <c r="E18" s="59"/>
      <c r="F18" s="25"/>
      <c r="G18" s="60"/>
      <c r="H18" s="59"/>
      <c r="I18" s="65"/>
      <c r="J18" s="65"/>
      <c r="K18" s="65"/>
      <c r="L18" s="65"/>
      <c r="M18" s="65"/>
      <c r="N18" s="65"/>
      <c r="O18" s="65"/>
      <c r="P18" s="65"/>
      <c r="Q18" s="17"/>
    </row>
    <row r="19" spans="2:22" x14ac:dyDescent="0.2">
      <c r="B19" s="80"/>
      <c r="C19" s="15"/>
      <c r="D19" s="50"/>
      <c r="E19" s="59"/>
      <c r="F19" s="25"/>
      <c r="G19" s="60" t="s">
        <v>163</v>
      </c>
      <c r="H19" s="59" t="str">
        <f>IF(T1_Cover!H18=0,"",T1_Cover!H18)</f>
        <v/>
      </c>
      <c r="I19" s="65"/>
      <c r="J19" s="65"/>
      <c r="K19" s="65"/>
      <c r="L19" s="59"/>
      <c r="M19" s="59"/>
      <c r="N19" s="59"/>
      <c r="O19" s="59"/>
      <c r="P19" s="59"/>
      <c r="Q19" s="61"/>
      <c r="R19" s="62"/>
      <c r="S19" s="62"/>
      <c r="T19" s="62"/>
      <c r="U19" s="62"/>
      <c r="V19" s="62"/>
    </row>
    <row r="20" spans="2:22" x14ac:dyDescent="0.2">
      <c r="B20" s="80"/>
      <c r="C20" s="15"/>
      <c r="D20" s="50"/>
      <c r="E20" s="59"/>
      <c r="F20" s="65"/>
      <c r="G20" s="65"/>
      <c r="H20" s="65"/>
      <c r="I20" s="65"/>
      <c r="J20" s="65"/>
      <c r="K20" s="65"/>
      <c r="L20" s="65"/>
      <c r="M20" s="65"/>
      <c r="N20" s="65"/>
      <c r="O20" s="65"/>
      <c r="P20" s="65"/>
      <c r="Q20" s="17"/>
    </row>
    <row r="21" spans="2:22" x14ac:dyDescent="0.2">
      <c r="B21" s="80"/>
      <c r="C21" s="15"/>
      <c r="D21" s="50"/>
      <c r="E21" s="59"/>
      <c r="F21" s="65"/>
      <c r="G21" s="65"/>
      <c r="H21" s="65"/>
      <c r="I21" s="65"/>
      <c r="J21" s="65"/>
      <c r="K21" s="65"/>
      <c r="L21" s="65"/>
      <c r="M21" s="65"/>
      <c r="N21" s="65"/>
      <c r="O21" s="65"/>
      <c r="P21" s="65"/>
      <c r="Q21" s="17"/>
    </row>
    <row r="22" spans="2:22" ht="15.75" x14ac:dyDescent="0.25">
      <c r="B22" s="80"/>
      <c r="C22" s="15"/>
      <c r="D22" s="50"/>
      <c r="E22" s="83" t="s">
        <v>140</v>
      </c>
      <c r="F22" s="65"/>
      <c r="G22" s="65"/>
      <c r="H22" s="65"/>
      <c r="I22" s="65"/>
      <c r="J22" s="65"/>
      <c r="K22" s="65"/>
      <c r="L22" s="65"/>
      <c r="M22" s="65"/>
      <c r="N22" s="65"/>
      <c r="O22" s="65"/>
      <c r="P22" s="65"/>
      <c r="Q22" s="17"/>
    </row>
    <row r="23" spans="2:22" x14ac:dyDescent="0.2">
      <c r="B23" s="80"/>
      <c r="C23" s="15"/>
      <c r="D23" s="50"/>
      <c r="E23" s="59"/>
      <c r="F23" s="65"/>
      <c r="G23" s="65"/>
      <c r="H23" s="65"/>
      <c r="I23" s="65"/>
      <c r="J23" s="65"/>
      <c r="K23" s="65"/>
      <c r="L23" s="65"/>
      <c r="M23" s="65"/>
      <c r="N23" s="65"/>
      <c r="O23" s="65"/>
      <c r="P23" s="65"/>
      <c r="Q23" s="17"/>
    </row>
    <row r="24" spans="2:22" ht="25.5" customHeight="1" x14ac:dyDescent="0.2">
      <c r="B24" s="80"/>
      <c r="C24" s="15"/>
      <c r="D24" s="50"/>
      <c r="E24" s="89" t="s">
        <v>243</v>
      </c>
      <c r="F24" s="89"/>
      <c r="G24" s="89"/>
      <c r="H24" s="89"/>
      <c r="I24" s="89"/>
      <c r="J24" s="89"/>
      <c r="K24" s="89"/>
      <c r="L24" s="89"/>
      <c r="M24" s="89"/>
      <c r="N24" s="89"/>
      <c r="O24" s="89"/>
      <c r="P24" s="89"/>
      <c r="Q24" s="17"/>
    </row>
    <row r="25" spans="2:22" x14ac:dyDescent="0.2">
      <c r="B25" s="80"/>
      <c r="C25" s="15"/>
      <c r="D25" s="50"/>
      <c r="E25" s="59"/>
      <c r="F25" s="65"/>
      <c r="G25" s="65"/>
      <c r="H25" s="65"/>
      <c r="I25" s="65"/>
      <c r="J25" s="65"/>
      <c r="K25" s="65"/>
      <c r="L25" s="65"/>
      <c r="M25" s="65"/>
      <c r="N25" s="65"/>
      <c r="O25" s="65"/>
      <c r="P25" s="65"/>
      <c r="Q25" s="17"/>
    </row>
    <row r="26" spans="2:22" ht="76.5" customHeight="1" x14ac:dyDescent="0.2">
      <c r="B26" s="80"/>
      <c r="C26" s="15"/>
      <c r="D26" s="50"/>
      <c r="E26" s="89" t="str">
        <f>Scenarios!C2</f>
        <v>• Increase in the average annual temperature by 0.6°C (less in winter)
• Increase in the number of hot days over 40°C (single days increase by 8%, 3 consecutive days increase by 40%)
• Decrease in average annual rainfall by 3% (highest decrease in Spring)
• Increase in rainfall events in excess of 50mm by 3%
• Increase in the Fire conditions index (FFDI) by 7% and an increase in 'severe' fire danger by 20%
• Increase in sea level by 0.07-0.19m</v>
      </c>
      <c r="F26" s="89"/>
      <c r="G26" s="89"/>
      <c r="H26" s="89"/>
      <c r="I26" s="89"/>
      <c r="J26" s="89"/>
      <c r="K26" s="89"/>
      <c r="L26" s="89"/>
      <c r="M26" s="89"/>
      <c r="N26" s="89"/>
      <c r="O26" s="89"/>
      <c r="P26" s="89"/>
      <c r="Q26" s="17"/>
    </row>
    <row r="27" spans="2:22" x14ac:dyDescent="0.2">
      <c r="B27" s="80"/>
      <c r="C27" s="15"/>
      <c r="D27" s="50"/>
      <c r="E27" s="59"/>
      <c r="F27" s="65"/>
      <c r="G27" s="65"/>
      <c r="H27" s="65"/>
      <c r="I27" s="65"/>
      <c r="J27" s="65"/>
      <c r="K27" s="65"/>
      <c r="L27" s="65"/>
      <c r="M27" s="65"/>
      <c r="N27" s="65"/>
      <c r="O27" s="65"/>
      <c r="P27" s="65"/>
      <c r="Q27" s="17"/>
    </row>
    <row r="28" spans="2:22" x14ac:dyDescent="0.2">
      <c r="B28" s="80"/>
      <c r="C28" s="15"/>
      <c r="D28" s="50"/>
      <c r="E28" s="59"/>
      <c r="F28" s="65"/>
      <c r="G28" s="65"/>
      <c r="H28" s="65"/>
      <c r="I28" s="65"/>
      <c r="J28" s="65"/>
      <c r="K28" s="65"/>
      <c r="L28" s="65"/>
      <c r="M28" s="65"/>
      <c r="N28" s="65"/>
      <c r="O28" s="65"/>
      <c r="P28" s="65"/>
      <c r="Q28" s="17"/>
    </row>
    <row r="29" spans="2:22" ht="15.75" x14ac:dyDescent="0.25">
      <c r="B29" s="80"/>
      <c r="C29" s="15"/>
      <c r="D29" s="50"/>
      <c r="E29" s="83" t="s">
        <v>146</v>
      </c>
      <c r="F29" s="65"/>
      <c r="G29" s="65"/>
      <c r="H29" s="65"/>
      <c r="I29" s="65"/>
      <c r="J29" s="65"/>
      <c r="K29" s="65"/>
      <c r="L29" s="65"/>
      <c r="M29" s="65"/>
      <c r="N29" s="65"/>
      <c r="O29" s="65"/>
      <c r="P29" s="65"/>
      <c r="Q29" s="17"/>
    </row>
    <row r="30" spans="2:22" x14ac:dyDescent="0.2">
      <c r="B30" s="80"/>
      <c r="C30" s="15"/>
      <c r="D30" s="50"/>
      <c r="E30" s="59"/>
      <c r="F30" s="65"/>
      <c r="G30" s="65"/>
      <c r="H30" s="65"/>
      <c r="I30" s="65"/>
      <c r="J30" s="65"/>
      <c r="K30" s="65"/>
      <c r="L30" s="65"/>
      <c r="M30" s="65"/>
      <c r="N30" s="65"/>
      <c r="O30" s="65"/>
      <c r="P30" s="65"/>
      <c r="Q30" s="17"/>
    </row>
    <row r="31" spans="2:22" x14ac:dyDescent="0.2">
      <c r="B31" s="80"/>
      <c r="C31" s="15"/>
      <c r="D31" s="50"/>
      <c r="E31" s="59" t="s">
        <v>147</v>
      </c>
      <c r="F31" s="65"/>
      <c r="G31" s="65"/>
      <c r="H31" s="65"/>
      <c r="I31" s="65"/>
      <c r="J31" s="65"/>
      <c r="K31" s="65"/>
      <c r="L31" s="65"/>
      <c r="M31" s="65"/>
      <c r="N31" s="65"/>
      <c r="O31" s="65"/>
      <c r="P31" s="65"/>
      <c r="Q31" s="17"/>
    </row>
    <row r="32" spans="2:22" x14ac:dyDescent="0.2">
      <c r="B32" s="80"/>
      <c r="C32" s="15"/>
      <c r="D32" s="50"/>
      <c r="E32" s="59"/>
      <c r="F32" s="65"/>
      <c r="G32" s="65"/>
      <c r="H32" s="65"/>
      <c r="I32" s="65"/>
      <c r="J32" s="65"/>
      <c r="K32" s="65"/>
      <c r="L32" s="65"/>
      <c r="M32" s="65"/>
      <c r="N32" s="65"/>
      <c r="O32" s="65"/>
      <c r="P32" s="65"/>
      <c r="Q32" s="17"/>
    </row>
    <row r="33" spans="2:17" x14ac:dyDescent="0.2">
      <c r="B33" s="80"/>
      <c r="C33" s="15"/>
      <c r="D33" s="50"/>
      <c r="E33" s="121" t="str">
        <f>VLOOKUP('List options'!B32,'List options'!$C$36:$E$45,3,FALSE)</f>
        <v xml:space="preserve">Reduced thermal comfort, higher operating costs (energy), water shortages, inundation from flash floods, structural storm demage </v>
      </c>
      <c r="F33" s="122"/>
      <c r="G33" s="122"/>
      <c r="H33" s="122"/>
      <c r="I33" s="122"/>
      <c r="J33" s="122"/>
      <c r="K33" s="122"/>
      <c r="L33" s="122"/>
      <c r="M33" s="122"/>
      <c r="N33" s="122"/>
      <c r="O33" s="122"/>
      <c r="P33" s="123"/>
      <c r="Q33" s="17"/>
    </row>
    <row r="34" spans="2:17" x14ac:dyDescent="0.2">
      <c r="B34" s="80"/>
      <c r="C34" s="15"/>
      <c r="D34" s="50"/>
      <c r="E34" s="124"/>
      <c r="F34" s="112"/>
      <c r="G34" s="112"/>
      <c r="H34" s="112"/>
      <c r="I34" s="112"/>
      <c r="J34" s="112"/>
      <c r="K34" s="112"/>
      <c r="L34" s="112"/>
      <c r="M34" s="112"/>
      <c r="N34" s="112"/>
      <c r="O34" s="112"/>
      <c r="P34" s="125"/>
      <c r="Q34" s="17"/>
    </row>
    <row r="35" spans="2:17" x14ac:dyDescent="0.2">
      <c r="B35" s="80"/>
      <c r="C35" s="15"/>
      <c r="D35" s="50"/>
      <c r="E35" s="124"/>
      <c r="F35" s="112"/>
      <c r="G35" s="112"/>
      <c r="H35" s="112"/>
      <c r="I35" s="112"/>
      <c r="J35" s="112"/>
      <c r="K35" s="112"/>
      <c r="L35" s="112"/>
      <c r="M35" s="112"/>
      <c r="N35" s="112"/>
      <c r="O35" s="112"/>
      <c r="P35" s="125"/>
      <c r="Q35" s="17"/>
    </row>
    <row r="36" spans="2:17" x14ac:dyDescent="0.2">
      <c r="B36" s="80"/>
      <c r="C36" s="15"/>
      <c r="D36" s="50"/>
      <c r="E36" s="126"/>
      <c r="F36" s="127"/>
      <c r="G36" s="127"/>
      <c r="H36" s="127"/>
      <c r="I36" s="127"/>
      <c r="J36" s="127"/>
      <c r="K36" s="127"/>
      <c r="L36" s="127"/>
      <c r="M36" s="127"/>
      <c r="N36" s="127"/>
      <c r="O36" s="127"/>
      <c r="P36" s="128"/>
      <c r="Q36" s="17"/>
    </row>
    <row r="37" spans="2:17" x14ac:dyDescent="0.2">
      <c r="B37" s="80"/>
      <c r="C37" s="15"/>
      <c r="D37" s="50"/>
      <c r="E37" s="59"/>
      <c r="F37" s="65"/>
      <c r="G37" s="65"/>
      <c r="H37" s="65"/>
      <c r="I37" s="65"/>
      <c r="J37" s="65"/>
      <c r="K37" s="65"/>
      <c r="L37" s="65"/>
      <c r="M37" s="65"/>
      <c r="N37" s="65"/>
      <c r="O37" s="65"/>
      <c r="P37" s="65"/>
      <c r="Q37" s="17"/>
    </row>
    <row r="38" spans="2:17" x14ac:dyDescent="0.2">
      <c r="B38" s="80"/>
      <c r="C38" s="15"/>
      <c r="D38" s="50"/>
      <c r="E38" s="59"/>
      <c r="F38" s="65"/>
      <c r="G38" s="65"/>
      <c r="H38" s="65"/>
      <c r="I38" s="65"/>
      <c r="J38" s="65"/>
      <c r="K38" s="65"/>
      <c r="L38" s="65"/>
      <c r="M38" s="65"/>
      <c r="N38" s="65"/>
      <c r="O38" s="65"/>
      <c r="P38" s="65"/>
      <c r="Q38" s="17"/>
    </row>
    <row r="39" spans="2:17" ht="15.75" x14ac:dyDescent="0.25">
      <c r="B39" s="80"/>
      <c r="C39" s="15"/>
      <c r="D39" s="50"/>
      <c r="E39" s="83" t="s">
        <v>207</v>
      </c>
      <c r="F39" s="65"/>
      <c r="G39" s="65"/>
      <c r="H39" s="65"/>
      <c r="I39" s="65"/>
      <c r="J39" s="65"/>
      <c r="K39" s="65"/>
      <c r="L39" s="65"/>
      <c r="M39" s="65"/>
      <c r="N39" s="65"/>
      <c r="O39" s="65"/>
      <c r="P39" s="65"/>
      <c r="Q39" s="17"/>
    </row>
    <row r="40" spans="2:17" x14ac:dyDescent="0.2">
      <c r="B40" s="80"/>
      <c r="C40" s="15"/>
      <c r="D40" s="50"/>
      <c r="E40" s="59"/>
      <c r="F40" s="65"/>
      <c r="G40" s="65"/>
      <c r="H40" s="65"/>
      <c r="I40" s="65"/>
      <c r="J40" s="65"/>
      <c r="K40" s="65"/>
      <c r="L40" s="65"/>
      <c r="M40" s="65"/>
      <c r="N40" s="65"/>
      <c r="O40" s="65"/>
      <c r="P40" s="65"/>
      <c r="Q40" s="17"/>
    </row>
    <row r="41" spans="2:17" x14ac:dyDescent="0.2">
      <c r="B41" s="80"/>
      <c r="C41" s="15"/>
      <c r="D41" s="50"/>
      <c r="E41" s="89" t="s">
        <v>161</v>
      </c>
      <c r="F41" s="89"/>
      <c r="G41" s="89"/>
      <c r="H41" s="89"/>
      <c r="I41" s="89"/>
      <c r="J41" s="89"/>
      <c r="K41" s="89"/>
      <c r="L41" s="89"/>
      <c r="M41" s="89"/>
      <c r="N41" s="89"/>
      <c r="O41" s="89"/>
      <c r="P41" s="89"/>
      <c r="Q41" s="17"/>
    </row>
    <row r="42" spans="2:17" x14ac:dyDescent="0.2">
      <c r="B42" s="80"/>
      <c r="C42" s="15"/>
      <c r="D42" s="50"/>
      <c r="E42" s="59"/>
      <c r="F42" s="65"/>
      <c r="G42" s="65"/>
      <c r="H42" s="65"/>
      <c r="I42" s="65"/>
      <c r="J42" s="65"/>
      <c r="K42" s="65"/>
      <c r="L42" s="65"/>
      <c r="M42" s="65"/>
      <c r="N42" s="65"/>
      <c r="O42" s="65"/>
      <c r="P42" s="65"/>
      <c r="Q42" s="17"/>
    </row>
    <row r="43" spans="2:17" x14ac:dyDescent="0.2">
      <c r="B43" s="80"/>
      <c r="C43" s="15"/>
      <c r="D43" s="50"/>
      <c r="E43" s="89" t="s">
        <v>150</v>
      </c>
      <c r="F43" s="89"/>
      <c r="G43" s="89"/>
      <c r="H43" s="89"/>
      <c r="I43" s="89"/>
      <c r="J43" s="89"/>
      <c r="K43" s="89"/>
      <c r="L43" s="89"/>
      <c r="M43" s="89"/>
      <c r="N43" s="89"/>
      <c r="O43" s="89"/>
      <c r="P43" s="89"/>
      <c r="Q43" s="17"/>
    </row>
    <row r="44" spans="2:17" ht="5.0999999999999996" customHeight="1" x14ac:dyDescent="0.2">
      <c r="B44" s="80"/>
      <c r="C44" s="15"/>
      <c r="D44" s="50"/>
      <c r="E44" s="65"/>
      <c r="F44" s="65"/>
      <c r="G44" s="65"/>
      <c r="H44" s="65"/>
      <c r="I44" s="65"/>
      <c r="J44" s="65"/>
      <c r="K44" s="65"/>
      <c r="L44" s="65"/>
      <c r="M44" s="65"/>
      <c r="N44" s="65"/>
      <c r="O44" s="65"/>
      <c r="P44" s="65"/>
      <c r="Q44" s="17"/>
    </row>
    <row r="45" spans="2:17" ht="25.5" customHeight="1" x14ac:dyDescent="0.2">
      <c r="B45" s="80"/>
      <c r="C45" s="15"/>
      <c r="D45" s="50"/>
      <c r="E45" s="89" t="s">
        <v>151</v>
      </c>
      <c r="F45" s="89"/>
      <c r="G45" s="89"/>
      <c r="H45" s="89"/>
      <c r="I45" s="89"/>
      <c r="J45" s="89"/>
      <c r="K45" s="89"/>
      <c r="L45" s="89"/>
      <c r="M45" s="89"/>
      <c r="N45" s="89"/>
      <c r="O45" s="89"/>
      <c r="P45" s="89"/>
      <c r="Q45" s="17"/>
    </row>
    <row r="46" spans="2:17" ht="5.0999999999999996" customHeight="1" x14ac:dyDescent="0.2">
      <c r="B46" s="80"/>
      <c r="C46" s="15"/>
      <c r="D46" s="50"/>
      <c r="E46" s="65"/>
      <c r="F46" s="65"/>
      <c r="G46" s="65"/>
      <c r="H46" s="65"/>
      <c r="I46" s="65"/>
      <c r="J46" s="65"/>
      <c r="K46" s="65"/>
      <c r="L46" s="65"/>
      <c r="M46" s="65"/>
      <c r="N46" s="65"/>
      <c r="O46" s="65"/>
      <c r="P46" s="65"/>
      <c r="Q46" s="17"/>
    </row>
    <row r="47" spans="2:17" x14ac:dyDescent="0.2">
      <c r="B47" s="80"/>
      <c r="C47" s="15"/>
      <c r="D47" s="50"/>
      <c r="E47" s="59" t="s">
        <v>149</v>
      </c>
      <c r="F47" s="65"/>
      <c r="G47" s="65"/>
      <c r="H47" s="65"/>
      <c r="I47" s="65"/>
      <c r="J47" s="65"/>
      <c r="K47" s="65"/>
      <c r="L47" s="65"/>
      <c r="M47" s="65"/>
      <c r="N47" s="65"/>
      <c r="O47" s="65"/>
      <c r="P47" s="65"/>
      <c r="Q47" s="17"/>
    </row>
    <row r="48" spans="2:17" x14ac:dyDescent="0.2">
      <c r="B48" s="80"/>
      <c r="C48" s="15"/>
      <c r="D48" s="50"/>
      <c r="E48" s="15"/>
      <c r="F48" s="15"/>
      <c r="G48" s="15"/>
      <c r="H48" s="15"/>
      <c r="I48" s="15"/>
      <c r="J48" s="15"/>
      <c r="K48" s="15"/>
      <c r="L48" s="15"/>
      <c r="M48" s="15"/>
      <c r="N48" s="15"/>
      <c r="O48" s="15"/>
      <c r="P48" s="15"/>
      <c r="Q48" s="17"/>
    </row>
    <row r="49" spans="2:17" x14ac:dyDescent="0.2">
      <c r="B49" s="80"/>
      <c r="C49" s="15"/>
      <c r="D49" s="50"/>
      <c r="E49" s="15"/>
      <c r="F49" s="15"/>
      <c r="G49" s="15"/>
      <c r="H49" s="15"/>
      <c r="I49" s="15"/>
      <c r="J49" s="15"/>
      <c r="K49" s="15"/>
      <c r="L49" s="15"/>
      <c r="M49" s="15"/>
      <c r="N49" s="15"/>
      <c r="O49" s="15"/>
      <c r="P49" s="15"/>
      <c r="Q49" s="17"/>
    </row>
    <row r="50" spans="2:17" ht="15.75" x14ac:dyDescent="0.25">
      <c r="B50" s="80"/>
      <c r="C50" s="15"/>
      <c r="D50" s="50"/>
      <c r="E50" s="78" t="s">
        <v>201</v>
      </c>
      <c r="F50" s="74"/>
      <c r="G50" s="52"/>
      <c r="H50" s="52"/>
      <c r="I50" s="52"/>
      <c r="J50" s="52"/>
      <c r="K50" s="78" t="s">
        <v>152</v>
      </c>
      <c r="L50" s="52"/>
      <c r="M50" s="52"/>
      <c r="N50" s="78" t="s">
        <v>153</v>
      </c>
      <c r="O50" s="52"/>
      <c r="P50" s="52"/>
      <c r="Q50" s="17"/>
    </row>
    <row r="51" spans="2:17" ht="5.0999999999999996" customHeight="1" x14ac:dyDescent="0.2">
      <c r="B51" s="80"/>
      <c r="C51" s="15"/>
      <c r="D51" s="50"/>
      <c r="E51" s="15"/>
      <c r="F51" s="15"/>
      <c r="G51" s="15"/>
      <c r="H51" s="15"/>
      <c r="I51" s="15"/>
      <c r="J51" s="15"/>
      <c r="K51" s="15"/>
      <c r="L51" s="15"/>
      <c r="M51" s="15"/>
      <c r="N51" s="15"/>
      <c r="O51" s="15"/>
      <c r="P51" s="15"/>
      <c r="Q51" s="17"/>
    </row>
    <row r="52" spans="2:17" ht="51" customHeight="1" x14ac:dyDescent="0.2">
      <c r="B52" s="80"/>
      <c r="C52" s="15"/>
      <c r="D52" s="50">
        <v>1</v>
      </c>
      <c r="E52" s="116" t="e">
        <f>IF(VLOOKUP('List options'!$B$49,'List options'!$C$59:$I$60,D52+2,FALSE)=0,"",VLOOKUP('List options'!$B$49,'List options'!$C$59:$I$60,D52+2,FALSE))</f>
        <v>#N/A</v>
      </c>
      <c r="F52" s="117"/>
      <c r="G52" s="117"/>
      <c r="H52" s="117"/>
      <c r="I52" s="117"/>
      <c r="J52" s="118"/>
      <c r="K52" s="101"/>
      <c r="L52" s="102"/>
      <c r="M52" s="103"/>
      <c r="N52" s="101"/>
      <c r="O52" s="102"/>
      <c r="P52" s="103"/>
      <c r="Q52" s="17"/>
    </row>
    <row r="53" spans="2:17" ht="51" customHeight="1" x14ac:dyDescent="0.2">
      <c r="B53" s="80"/>
      <c r="C53" s="15"/>
      <c r="D53" s="50">
        <v>2</v>
      </c>
      <c r="E53" s="113" t="e">
        <f>IF(VLOOKUP('List options'!$B$49,'List options'!$C$59:$I$60,D53+2,FALSE)=0,"",VLOOKUP('List options'!$B$49,'List options'!$C$59:$I$60,D53+2,FALSE))</f>
        <v>#N/A</v>
      </c>
      <c r="F53" s="114"/>
      <c r="G53" s="114"/>
      <c r="H53" s="114"/>
      <c r="I53" s="114"/>
      <c r="J53" s="115"/>
      <c r="K53" s="104"/>
      <c r="L53" s="105"/>
      <c r="M53" s="106"/>
      <c r="N53" s="104"/>
      <c r="O53" s="105"/>
      <c r="P53" s="106"/>
      <c r="Q53" s="17"/>
    </row>
    <row r="54" spans="2:17" ht="51" customHeight="1" x14ac:dyDescent="0.2">
      <c r="B54" s="80"/>
      <c r="C54" s="15"/>
      <c r="D54" s="50">
        <v>3</v>
      </c>
      <c r="E54" s="116" t="e">
        <f>IF(VLOOKUP('List options'!$B$49,'List options'!$C$59:$I$60,D54+2,FALSE)=0,"",VLOOKUP('List options'!$B$49,'List options'!$C$59:$I$60,D54+2,FALSE))</f>
        <v>#N/A</v>
      </c>
      <c r="F54" s="117"/>
      <c r="G54" s="117"/>
      <c r="H54" s="117"/>
      <c r="I54" s="117"/>
      <c r="J54" s="118"/>
      <c r="K54" s="101"/>
      <c r="L54" s="102"/>
      <c r="M54" s="103"/>
      <c r="N54" s="101"/>
      <c r="O54" s="102"/>
      <c r="P54" s="103"/>
      <c r="Q54" s="17"/>
    </row>
    <row r="55" spans="2:17" ht="51" customHeight="1" x14ac:dyDescent="0.2">
      <c r="B55" s="80"/>
      <c r="C55" s="15"/>
      <c r="D55" s="50">
        <v>4</v>
      </c>
      <c r="E55" s="113" t="e">
        <f>IF(VLOOKUP('List options'!$B$49,'List options'!$C$59:$I$60,D55+2,FALSE)=0,"",VLOOKUP('List options'!$B$49,'List options'!$C$59:$I$60,D55+2,FALSE))</f>
        <v>#N/A</v>
      </c>
      <c r="F55" s="114"/>
      <c r="G55" s="114"/>
      <c r="H55" s="114"/>
      <c r="I55" s="114"/>
      <c r="J55" s="115"/>
      <c r="K55" s="104"/>
      <c r="L55" s="105"/>
      <c r="M55" s="106"/>
      <c r="N55" s="104"/>
      <c r="O55" s="105"/>
      <c r="P55" s="106"/>
      <c r="Q55" s="17"/>
    </row>
    <row r="56" spans="2:17" ht="51" customHeight="1" x14ac:dyDescent="0.2">
      <c r="B56" s="80"/>
      <c r="C56" s="15"/>
      <c r="D56" s="50">
        <v>5</v>
      </c>
      <c r="E56" s="116" t="e">
        <f>IF(VLOOKUP('List options'!$B$49,'List options'!$C$59:$I$60,D56+2,FALSE)=0,"",VLOOKUP('List options'!$B$49,'List options'!$C$59:$I$60,D56+2,FALSE))</f>
        <v>#N/A</v>
      </c>
      <c r="F56" s="117"/>
      <c r="G56" s="117"/>
      <c r="H56" s="117"/>
      <c r="I56" s="117"/>
      <c r="J56" s="118"/>
      <c r="K56" s="101"/>
      <c r="L56" s="102"/>
      <c r="M56" s="103"/>
      <c r="N56" s="101"/>
      <c r="O56" s="102"/>
      <c r="P56" s="103"/>
      <c r="Q56" s="17"/>
    </row>
    <row r="57" spans="2:17" x14ac:dyDescent="0.2">
      <c r="B57" s="80"/>
      <c r="C57" s="15"/>
      <c r="D57" s="50"/>
      <c r="E57" s="15"/>
      <c r="F57" s="15"/>
      <c r="G57" s="15"/>
      <c r="H57" s="15"/>
      <c r="I57" s="15"/>
      <c r="J57" s="15"/>
      <c r="K57" s="15"/>
      <c r="L57" s="15"/>
      <c r="M57" s="15"/>
      <c r="N57" s="15"/>
      <c r="O57" s="15"/>
      <c r="P57" s="15"/>
      <c r="Q57" s="17"/>
    </row>
    <row r="58" spans="2:17" ht="13.5" thickBot="1" x14ac:dyDescent="0.25">
      <c r="B58" s="80"/>
      <c r="C58" s="15"/>
      <c r="D58" s="50"/>
      <c r="E58" s="15"/>
      <c r="F58" s="15"/>
      <c r="G58" s="15"/>
      <c r="H58" s="15"/>
      <c r="I58" s="15"/>
      <c r="J58" s="15"/>
      <c r="K58" s="15"/>
      <c r="L58" s="15"/>
      <c r="M58" s="15"/>
      <c r="N58" s="15"/>
      <c r="O58" s="15"/>
      <c r="P58" s="15"/>
      <c r="Q58" s="17"/>
    </row>
    <row r="59" spans="2:17" ht="12.75" customHeight="1" x14ac:dyDescent="0.2">
      <c r="B59" s="80"/>
      <c r="C59" s="15"/>
      <c r="D59" s="50"/>
      <c r="E59" s="87" t="str">
        <f>IFERROR(IF('List options'!B32=0,"Back",HYPERLINK("#"&amp;'List options'!B32&amp;"!A1","Back")),"Back")</f>
        <v>Back</v>
      </c>
      <c r="F59" s="84"/>
      <c r="G59" s="15"/>
      <c r="H59" s="87" t="s">
        <v>7</v>
      </c>
      <c r="I59" s="84"/>
      <c r="J59" s="15"/>
      <c r="K59" s="15"/>
      <c r="L59" s="15"/>
      <c r="M59" s="15"/>
      <c r="N59" s="15"/>
      <c r="O59" s="15"/>
      <c r="P59" s="15"/>
      <c r="Q59" s="17"/>
    </row>
    <row r="60" spans="2:17" ht="13.5" customHeight="1" thickBot="1" x14ac:dyDescent="0.25">
      <c r="B60" s="80"/>
      <c r="C60" s="15"/>
      <c r="D60" s="50"/>
      <c r="E60" s="88"/>
      <c r="F60" s="86"/>
      <c r="G60" s="15"/>
      <c r="H60" s="88"/>
      <c r="I60" s="86"/>
      <c r="J60" s="15"/>
      <c r="K60" s="15"/>
      <c r="L60" s="15"/>
      <c r="M60" s="15"/>
      <c r="N60" s="15"/>
      <c r="O60" s="15"/>
      <c r="P60" s="15"/>
      <c r="Q60" s="17"/>
    </row>
    <row r="61" spans="2:17" x14ac:dyDescent="0.2">
      <c r="B61" s="80"/>
      <c r="C61" s="15"/>
      <c r="D61" s="50"/>
      <c r="E61" s="35"/>
      <c r="F61" s="35"/>
      <c r="G61" s="35"/>
      <c r="H61" s="35"/>
      <c r="I61" s="35"/>
      <c r="J61" s="35"/>
      <c r="K61" s="35"/>
      <c r="L61" s="35"/>
      <c r="M61" s="35"/>
      <c r="N61" s="35"/>
      <c r="O61" s="35"/>
      <c r="P61" s="35"/>
      <c r="Q61" s="17"/>
    </row>
    <row r="62" spans="2:17" x14ac:dyDescent="0.2">
      <c r="B62" s="82"/>
      <c r="C62" s="39"/>
      <c r="D62" s="54"/>
      <c r="E62" s="39"/>
      <c r="F62" s="70"/>
      <c r="G62" s="39"/>
      <c r="H62" s="39"/>
      <c r="I62" s="39"/>
      <c r="J62" s="39"/>
      <c r="K62" s="39"/>
      <c r="L62" s="39"/>
      <c r="M62" s="39"/>
      <c r="N62" s="39"/>
      <c r="O62" s="39"/>
      <c r="P62" s="39"/>
      <c r="Q62" s="40"/>
    </row>
  </sheetData>
  <sheetProtection sheet="1" objects="1" scenarios="1" selectLockedCells="1"/>
  <mergeCells count="24">
    <mergeCell ref="N56:P56"/>
    <mergeCell ref="E59:F60"/>
    <mergeCell ref="H59:I60"/>
    <mergeCell ref="E55:J55"/>
    <mergeCell ref="K54:M54"/>
    <mergeCell ref="E54:J54"/>
    <mergeCell ref="E56:J56"/>
    <mergeCell ref="K56:M56"/>
    <mergeCell ref="O3:P4"/>
    <mergeCell ref="E26:P26"/>
    <mergeCell ref="E33:P36"/>
    <mergeCell ref="E41:P41"/>
    <mergeCell ref="E43:P43"/>
    <mergeCell ref="E24:P24"/>
    <mergeCell ref="E45:P45"/>
    <mergeCell ref="N54:P54"/>
    <mergeCell ref="K55:M55"/>
    <mergeCell ref="N55:P55"/>
    <mergeCell ref="K52:M52"/>
    <mergeCell ref="N52:P52"/>
    <mergeCell ref="K53:M53"/>
    <mergeCell ref="N53:P53"/>
    <mergeCell ref="E52:J52"/>
    <mergeCell ref="E53:J53"/>
  </mergeCells>
  <hyperlinks>
    <hyperlink ref="O3" location="'Asset GN'!A1" display="'Asset GN'!A1"/>
    <hyperlink ref="O3:P4" location="T1_Cover!A1" display="Back to Cover"/>
    <hyperlink ref="H59" location="'Asset GN'!A1" display="'Asset GN'!A1"/>
    <hyperlink ref="H59:I60" location="T1_Cover!A1" display="Back to Cover"/>
  </hyperlinks>
  <pageMargins left="0.7" right="0.7" top="0.75" bottom="0.75" header="0.3" footer="0.3"/>
  <pageSetup paperSize="9" scale="61"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autoPageBreaks="0" fitToPage="1"/>
  </sheetPr>
  <dimension ref="A1:V81"/>
  <sheetViews>
    <sheetView showGridLines="0" showRowColHeaders="0" zoomScaleNormal="100" zoomScaleSheetLayoutView="40" workbookViewId="0"/>
  </sheetViews>
  <sheetFormatPr defaultColWidth="9.140625" defaultRowHeight="12.75" x14ac:dyDescent="0.2"/>
  <cols>
    <col min="1" max="1" width="2.7109375" style="11" customWidth="1"/>
    <col min="2" max="2" width="5.7109375" style="11" customWidth="1"/>
    <col min="3" max="3" width="1.7109375" style="11" customWidth="1"/>
    <col min="4" max="10" width="9.140625" style="11"/>
    <col min="11" max="16" width="11.28515625" style="11" customWidth="1"/>
    <col min="17" max="17" width="2.7109375" style="11" customWidth="1"/>
    <col min="18" max="16384" width="9.140625" style="11"/>
  </cols>
  <sheetData>
    <row r="1" spans="1:17" ht="12.75" customHeight="1" x14ac:dyDescent="0.2">
      <c r="A1" s="41"/>
    </row>
    <row r="2" spans="1:17" ht="12.75" customHeight="1" thickBot="1" x14ac:dyDescent="0.25">
      <c r="B2" s="81"/>
      <c r="C2" s="8"/>
      <c r="D2" s="8"/>
      <c r="E2" s="8"/>
      <c r="F2" s="8"/>
      <c r="G2" s="8"/>
      <c r="H2" s="8"/>
      <c r="I2" s="8"/>
      <c r="J2" s="8"/>
      <c r="K2" s="8"/>
      <c r="L2" s="8"/>
      <c r="M2" s="8"/>
      <c r="N2" s="8"/>
      <c r="O2" s="8"/>
      <c r="P2" s="8"/>
      <c r="Q2" s="10"/>
    </row>
    <row r="3" spans="1:17" ht="13.5" customHeight="1" x14ac:dyDescent="0.2">
      <c r="B3" s="80"/>
      <c r="C3" s="15"/>
      <c r="D3" s="15"/>
      <c r="E3" s="15"/>
      <c r="F3" s="15"/>
      <c r="G3" s="15"/>
      <c r="H3" s="15"/>
      <c r="I3" s="15"/>
      <c r="J3" s="15"/>
      <c r="K3" s="15"/>
      <c r="L3" s="15"/>
      <c r="M3" s="15"/>
      <c r="N3" s="15"/>
      <c r="O3" s="87" t="s">
        <v>7</v>
      </c>
      <c r="P3" s="84"/>
      <c r="Q3" s="17"/>
    </row>
    <row r="4" spans="1:17" ht="13.5" thickBot="1" x14ac:dyDescent="0.25">
      <c r="B4" s="80"/>
      <c r="C4" s="15"/>
      <c r="D4" s="15"/>
      <c r="E4" s="15"/>
      <c r="F4" s="15"/>
      <c r="G4" s="15"/>
      <c r="H4" s="15"/>
      <c r="I4" s="15"/>
      <c r="J4" s="15"/>
      <c r="K4" s="15"/>
      <c r="L4" s="15"/>
      <c r="M4" s="15"/>
      <c r="N4" s="15"/>
      <c r="O4" s="88"/>
      <c r="P4" s="86"/>
      <c r="Q4" s="17"/>
    </row>
    <row r="5" spans="1:17" x14ac:dyDescent="0.2">
      <c r="B5" s="80"/>
      <c r="C5" s="15"/>
      <c r="D5" s="15"/>
      <c r="E5" s="15"/>
      <c r="F5" s="15"/>
      <c r="G5" s="15"/>
      <c r="H5" s="15"/>
      <c r="I5" s="15"/>
      <c r="J5" s="15"/>
      <c r="K5" s="15"/>
      <c r="L5" s="15"/>
      <c r="M5" s="15"/>
      <c r="N5" s="15"/>
      <c r="O5" s="15"/>
      <c r="P5" s="15"/>
      <c r="Q5" s="17"/>
    </row>
    <row r="6" spans="1:17" x14ac:dyDescent="0.2">
      <c r="B6" s="80"/>
      <c r="C6" s="15"/>
      <c r="D6" s="15"/>
      <c r="E6" s="15"/>
      <c r="F6" s="15"/>
      <c r="G6" s="15"/>
      <c r="H6" s="15"/>
      <c r="I6" s="15"/>
      <c r="J6" s="15"/>
      <c r="K6" s="15"/>
      <c r="L6" s="15"/>
      <c r="M6" s="15"/>
      <c r="N6" s="15"/>
      <c r="O6" s="15"/>
      <c r="P6" s="15"/>
      <c r="Q6" s="17"/>
    </row>
    <row r="7" spans="1:17" ht="23.25" x14ac:dyDescent="0.35">
      <c r="B7" s="80"/>
      <c r="C7" s="15"/>
      <c r="D7" s="15"/>
      <c r="E7" s="15"/>
      <c r="F7" s="15"/>
      <c r="G7" s="15"/>
      <c r="H7" s="77" t="s">
        <v>192</v>
      </c>
      <c r="I7" s="15"/>
      <c r="J7" s="15"/>
      <c r="K7" s="15"/>
      <c r="L7" s="15"/>
      <c r="M7" s="15"/>
      <c r="N7" s="15"/>
      <c r="O7" s="15"/>
      <c r="P7" s="15"/>
      <c r="Q7" s="17"/>
    </row>
    <row r="8" spans="1:17" x14ac:dyDescent="0.2">
      <c r="B8" s="80"/>
      <c r="C8" s="15"/>
      <c r="D8" s="15"/>
      <c r="E8" s="15"/>
      <c r="F8" s="15"/>
      <c r="G8" s="15"/>
      <c r="H8" s="47"/>
      <c r="I8" s="15"/>
      <c r="J8" s="15"/>
      <c r="K8" s="15"/>
      <c r="L8" s="15"/>
      <c r="M8" s="15"/>
      <c r="N8" s="15"/>
      <c r="O8" s="15"/>
      <c r="P8" s="15"/>
      <c r="Q8" s="17"/>
    </row>
    <row r="9" spans="1:17" x14ac:dyDescent="0.2">
      <c r="B9" s="80"/>
      <c r="C9" s="15"/>
      <c r="D9" s="15"/>
      <c r="E9" s="15"/>
      <c r="F9" s="15"/>
      <c r="G9" s="15"/>
      <c r="H9" s="47"/>
      <c r="I9" s="15"/>
      <c r="J9" s="15"/>
      <c r="K9" s="15"/>
      <c r="L9" s="15"/>
      <c r="M9" s="15"/>
      <c r="N9" s="15"/>
      <c r="O9" s="15"/>
      <c r="P9" s="15"/>
      <c r="Q9" s="17"/>
    </row>
    <row r="10" spans="1:17" x14ac:dyDescent="0.2">
      <c r="B10" s="80"/>
      <c r="C10" s="15"/>
      <c r="D10" s="15"/>
      <c r="E10" s="15"/>
      <c r="F10" s="15"/>
      <c r="G10" s="15"/>
      <c r="H10" s="15"/>
      <c r="I10" s="15"/>
      <c r="J10" s="15"/>
      <c r="K10" s="15"/>
      <c r="L10" s="15"/>
      <c r="M10" s="15"/>
      <c r="N10" s="15"/>
      <c r="O10" s="15"/>
      <c r="P10" s="15"/>
      <c r="Q10" s="17"/>
    </row>
    <row r="11" spans="1:17" x14ac:dyDescent="0.2">
      <c r="B11" s="80"/>
      <c r="C11" s="15"/>
      <c r="D11" s="15"/>
      <c r="E11" s="15"/>
      <c r="F11" s="15"/>
      <c r="G11" s="15"/>
      <c r="H11" s="15"/>
      <c r="I11" s="15"/>
      <c r="J11" s="15"/>
      <c r="K11" s="15"/>
      <c r="L11" s="15"/>
      <c r="M11" s="15"/>
      <c r="N11" s="15"/>
      <c r="O11" s="15"/>
      <c r="P11" s="15"/>
      <c r="Q11" s="17"/>
    </row>
    <row r="12" spans="1:17" x14ac:dyDescent="0.2">
      <c r="B12" s="80"/>
      <c r="C12" s="15"/>
      <c r="D12" s="15"/>
      <c r="E12" s="15"/>
      <c r="F12" s="15"/>
      <c r="G12" s="15"/>
      <c r="H12" s="15"/>
      <c r="I12" s="15"/>
      <c r="J12" s="15"/>
      <c r="K12" s="15"/>
      <c r="L12" s="15"/>
      <c r="M12" s="15"/>
      <c r="N12" s="15"/>
      <c r="O12" s="15"/>
      <c r="P12" s="15"/>
      <c r="Q12" s="17"/>
    </row>
    <row r="13" spans="1:17" ht="15.75" x14ac:dyDescent="0.25">
      <c r="B13" s="80"/>
      <c r="C13" s="15"/>
      <c r="D13" s="15"/>
      <c r="E13" s="83" t="s">
        <v>139</v>
      </c>
      <c r="F13" s="15"/>
      <c r="G13" s="15"/>
      <c r="H13" s="15"/>
      <c r="I13" s="15"/>
      <c r="J13" s="15"/>
      <c r="K13" s="15"/>
      <c r="L13" s="15"/>
      <c r="M13" s="15"/>
      <c r="N13" s="15"/>
      <c r="O13" s="15"/>
      <c r="P13" s="15"/>
      <c r="Q13" s="17"/>
    </row>
    <row r="14" spans="1:17" x14ac:dyDescent="0.2">
      <c r="B14" s="80"/>
      <c r="C14" s="15"/>
      <c r="D14" s="15"/>
      <c r="E14" s="15"/>
      <c r="F14" s="15"/>
      <c r="G14" s="15"/>
      <c r="H14" s="15"/>
      <c r="I14" s="15"/>
      <c r="J14" s="15"/>
      <c r="K14" s="15"/>
      <c r="L14" s="15"/>
      <c r="M14" s="15"/>
      <c r="N14" s="15"/>
      <c r="O14" s="15"/>
      <c r="P14" s="15"/>
      <c r="Q14" s="17"/>
    </row>
    <row r="15" spans="1:17" x14ac:dyDescent="0.2">
      <c r="B15" s="80"/>
      <c r="C15" s="15"/>
      <c r="D15" s="15"/>
      <c r="E15" s="59"/>
      <c r="F15" s="25"/>
      <c r="G15" s="60" t="s">
        <v>137</v>
      </c>
      <c r="H15" s="59" t="str">
        <f>IF(T1_Cover!H14=0,"",T1_Cover!H14)</f>
        <v/>
      </c>
      <c r="I15" s="51"/>
      <c r="J15" s="51"/>
      <c r="K15" s="51"/>
      <c r="L15" s="51"/>
      <c r="M15" s="51"/>
      <c r="N15" s="51"/>
      <c r="O15" s="51"/>
      <c r="P15" s="51"/>
      <c r="Q15" s="17"/>
    </row>
    <row r="16" spans="1:17" ht="5.0999999999999996" customHeight="1" x14ac:dyDescent="0.2">
      <c r="B16" s="80"/>
      <c r="C16" s="15"/>
      <c r="D16" s="15"/>
      <c r="E16" s="59"/>
      <c r="F16" s="25"/>
      <c r="G16" s="60"/>
      <c r="H16" s="59"/>
      <c r="I16" s="51"/>
      <c r="J16" s="51"/>
      <c r="K16" s="51"/>
      <c r="L16" s="51"/>
      <c r="M16" s="51"/>
      <c r="N16" s="51"/>
      <c r="O16" s="51"/>
      <c r="P16" s="51"/>
      <c r="Q16" s="17"/>
    </row>
    <row r="17" spans="2:22" x14ac:dyDescent="0.2">
      <c r="B17" s="80"/>
      <c r="C17" s="15"/>
      <c r="D17" s="15"/>
      <c r="E17" s="59"/>
      <c r="F17" s="25"/>
      <c r="G17" s="60" t="s">
        <v>138</v>
      </c>
      <c r="H17" s="59" t="str">
        <f>IF(T1_Cover!H16=0,"",T1_Cover!H16)</f>
        <v/>
      </c>
      <c r="I17" s="51"/>
      <c r="J17" s="51"/>
      <c r="K17" s="51"/>
      <c r="L17" s="51"/>
      <c r="M17" s="51"/>
      <c r="N17" s="51"/>
      <c r="O17" s="51"/>
      <c r="P17" s="51"/>
      <c r="Q17" s="17"/>
    </row>
    <row r="18" spans="2:22" ht="5.0999999999999996" customHeight="1" x14ac:dyDescent="0.2">
      <c r="B18" s="80"/>
      <c r="C18" s="15"/>
      <c r="D18" s="15"/>
      <c r="E18" s="59"/>
      <c r="F18" s="25"/>
      <c r="G18" s="60"/>
      <c r="H18" s="59"/>
      <c r="I18" s="51"/>
      <c r="J18" s="51"/>
      <c r="K18" s="51"/>
      <c r="L18" s="51"/>
      <c r="M18" s="51"/>
      <c r="N18" s="51"/>
      <c r="O18" s="51"/>
      <c r="P18" s="51"/>
      <c r="Q18" s="17"/>
    </row>
    <row r="19" spans="2:22" x14ac:dyDescent="0.2">
      <c r="B19" s="80"/>
      <c r="C19" s="15"/>
      <c r="D19" s="15"/>
      <c r="E19" s="59"/>
      <c r="F19" s="25"/>
      <c r="G19" s="60" t="s">
        <v>163</v>
      </c>
      <c r="H19" s="59" t="str">
        <f>IF(T1_Cover!H18=0,"",T1_Cover!H18)</f>
        <v/>
      </c>
      <c r="I19" s="51"/>
      <c r="J19" s="51"/>
      <c r="K19" s="51"/>
      <c r="L19" s="59"/>
      <c r="M19" s="59"/>
      <c r="N19" s="59"/>
      <c r="O19" s="59"/>
      <c r="P19" s="59"/>
      <c r="Q19" s="61"/>
      <c r="R19" s="62"/>
      <c r="S19" s="62"/>
      <c r="T19" s="62"/>
      <c r="U19" s="62"/>
      <c r="V19" s="62"/>
    </row>
    <row r="20" spans="2:22" x14ac:dyDescent="0.2">
      <c r="B20" s="80"/>
      <c r="C20" s="15"/>
      <c r="D20" s="15"/>
      <c r="E20" s="59"/>
      <c r="F20" s="51"/>
      <c r="G20" s="51"/>
      <c r="H20" s="51"/>
      <c r="I20" s="51"/>
      <c r="J20" s="51"/>
      <c r="K20" s="51"/>
      <c r="L20" s="51"/>
      <c r="M20" s="51"/>
      <c r="N20" s="51"/>
      <c r="O20" s="51"/>
      <c r="P20" s="51"/>
      <c r="Q20" s="17"/>
    </row>
    <row r="21" spans="2:22" x14ac:dyDescent="0.2">
      <c r="B21" s="80"/>
      <c r="C21" s="15"/>
      <c r="D21" s="15"/>
      <c r="E21" s="59"/>
      <c r="F21" s="51"/>
      <c r="G21" s="51"/>
      <c r="H21" s="51"/>
      <c r="I21" s="51"/>
      <c r="J21" s="51"/>
      <c r="K21" s="51"/>
      <c r="L21" s="51"/>
      <c r="M21" s="51"/>
      <c r="N21" s="51"/>
      <c r="O21" s="51"/>
      <c r="P21" s="51"/>
      <c r="Q21" s="17"/>
    </row>
    <row r="22" spans="2:22" ht="15.75" x14ac:dyDescent="0.25">
      <c r="B22" s="80"/>
      <c r="C22" s="15"/>
      <c r="D22" s="15"/>
      <c r="E22" s="83" t="s">
        <v>140</v>
      </c>
      <c r="F22" s="51"/>
      <c r="G22" s="51"/>
      <c r="H22" s="51"/>
      <c r="I22" s="51"/>
      <c r="J22" s="51"/>
      <c r="K22" s="51"/>
      <c r="L22" s="51"/>
      <c r="M22" s="51"/>
      <c r="N22" s="51"/>
      <c r="O22" s="51"/>
      <c r="P22" s="51"/>
      <c r="Q22" s="17"/>
    </row>
    <row r="23" spans="2:22" x14ac:dyDescent="0.2">
      <c r="B23" s="80"/>
      <c r="C23" s="15"/>
      <c r="D23" s="15"/>
      <c r="E23" s="59"/>
      <c r="F23" s="51"/>
      <c r="G23" s="51"/>
      <c r="H23" s="51"/>
      <c r="I23" s="51"/>
      <c r="J23" s="51"/>
      <c r="K23" s="51"/>
      <c r="L23" s="51"/>
      <c r="M23" s="51"/>
      <c r="N23" s="51"/>
      <c r="O23" s="51"/>
      <c r="P23" s="51"/>
      <c r="Q23" s="17"/>
    </row>
    <row r="24" spans="2:22" ht="25.5" customHeight="1" x14ac:dyDescent="0.2">
      <c r="B24" s="80"/>
      <c r="C24" s="15"/>
      <c r="D24" s="15"/>
      <c r="E24" s="89" t="str">
        <f>IFERROR("By "&amp;'List options'!C23&amp;" climate change is expected to lead to an increase in average daily temperatures and the incidence of heatwaves, intense rainfall events and extreme weather and a decrease in average annual rainfall in the Barwon South West region. Specifically:","Please select asset life")</f>
        <v>By 2070 climate change is expected to lead to an increase in average daily temperatures and the incidence of heatwaves, intense rainfall events and extreme weather and a decrease in average annual rainfall in the Barwon South West region. Specifically:</v>
      </c>
      <c r="F24" s="89"/>
      <c r="G24" s="89"/>
      <c r="H24" s="89"/>
      <c r="I24" s="89"/>
      <c r="J24" s="89"/>
      <c r="K24" s="89"/>
      <c r="L24" s="89"/>
      <c r="M24" s="89"/>
      <c r="N24" s="89"/>
      <c r="O24" s="89"/>
      <c r="P24" s="89"/>
      <c r="Q24" s="17"/>
    </row>
    <row r="25" spans="2:22" x14ac:dyDescent="0.2">
      <c r="B25" s="80"/>
      <c r="C25" s="15"/>
      <c r="D25" s="15"/>
      <c r="E25" s="59"/>
      <c r="F25" s="51"/>
      <c r="G25" s="51"/>
      <c r="H25" s="51"/>
      <c r="I25" s="51"/>
      <c r="J25" s="51"/>
      <c r="K25" s="51"/>
      <c r="L25" s="51"/>
      <c r="M25" s="51"/>
      <c r="N25" s="51"/>
      <c r="O25" s="51"/>
      <c r="P25" s="51"/>
      <c r="Q25" s="17"/>
    </row>
    <row r="26" spans="2:22" ht="76.5" customHeight="1" x14ac:dyDescent="0.2">
      <c r="B26" s="80"/>
      <c r="C26" s="15"/>
      <c r="D26" s="15"/>
      <c r="E26" s="112" t="str">
        <f>IF(T1_Cover!H20='List options'!B3,T2_Operating_SR!E17,IFERROR(VLOOKUP('List options'!C23,Scenarios!$B$2:$C$4,2,FALSE),"Please select asset life"))</f>
        <v>• Increase in the average annual temperature by 1.9°C in summer (less in winter)
• Increase in the number of hot days over 40°C (single days increase by 15%, 3 consecutive days increase by 67%)
• Decrease in average annual rainfall by 7%
• Increase in rainfall events in excess of 50mm by 10%
• Increase in the Fire conditions index (FFDI) by 10-30% and an increase in 'severe' fire danger by 40-100% (2090)
• Increase in sea level by 0.27-0.89m</v>
      </c>
      <c r="F26" s="112"/>
      <c r="G26" s="112"/>
      <c r="H26" s="112"/>
      <c r="I26" s="112"/>
      <c r="J26" s="112"/>
      <c r="K26" s="112"/>
      <c r="L26" s="112"/>
      <c r="M26" s="112"/>
      <c r="N26" s="112"/>
      <c r="O26" s="112"/>
      <c r="P26" s="112"/>
      <c r="Q26" s="17"/>
    </row>
    <row r="27" spans="2:22" x14ac:dyDescent="0.2">
      <c r="B27" s="80"/>
      <c r="C27" s="15"/>
      <c r="D27" s="15"/>
      <c r="E27" s="59"/>
      <c r="F27" s="51"/>
      <c r="G27" s="51"/>
      <c r="H27" s="51"/>
      <c r="I27" s="51"/>
      <c r="J27" s="51"/>
      <c r="K27" s="51"/>
      <c r="L27" s="51"/>
      <c r="M27" s="51"/>
      <c r="N27" s="51"/>
      <c r="O27" s="51"/>
      <c r="P27" s="51"/>
      <c r="Q27" s="17"/>
    </row>
    <row r="28" spans="2:22" x14ac:dyDescent="0.2">
      <c r="B28" s="80"/>
      <c r="C28" s="15"/>
      <c r="D28" s="15"/>
      <c r="E28" s="59"/>
      <c r="F28" s="51"/>
      <c r="G28" s="51"/>
      <c r="H28" s="51"/>
      <c r="I28" s="51"/>
      <c r="J28" s="51"/>
      <c r="K28" s="51"/>
      <c r="L28" s="51"/>
      <c r="M28" s="51"/>
      <c r="N28" s="51"/>
      <c r="O28" s="51"/>
      <c r="P28" s="51"/>
      <c r="Q28" s="17"/>
    </row>
    <row r="29" spans="2:22" ht="15.75" x14ac:dyDescent="0.25">
      <c r="B29" s="80"/>
      <c r="C29" s="15"/>
      <c r="D29" s="15"/>
      <c r="E29" s="83" t="s">
        <v>146</v>
      </c>
      <c r="F29" s="51"/>
      <c r="G29" s="51"/>
      <c r="H29" s="51"/>
      <c r="I29" s="51"/>
      <c r="J29" s="51"/>
      <c r="K29" s="51"/>
      <c r="L29" s="51"/>
      <c r="M29" s="51"/>
      <c r="N29" s="51"/>
      <c r="O29" s="51"/>
      <c r="P29" s="51"/>
      <c r="Q29" s="17"/>
    </row>
    <row r="30" spans="2:22" x14ac:dyDescent="0.2">
      <c r="B30" s="80"/>
      <c r="C30" s="15"/>
      <c r="D30" s="15"/>
      <c r="E30" s="59"/>
      <c r="F30" s="51"/>
      <c r="G30" s="51"/>
      <c r="H30" s="51"/>
      <c r="I30" s="51"/>
      <c r="J30" s="51"/>
      <c r="K30" s="51"/>
      <c r="L30" s="51"/>
      <c r="M30" s="51"/>
      <c r="N30" s="51"/>
      <c r="O30" s="51"/>
      <c r="P30" s="51"/>
      <c r="Q30" s="17"/>
    </row>
    <row r="31" spans="2:22" x14ac:dyDescent="0.2">
      <c r="B31" s="80"/>
      <c r="C31" s="15"/>
      <c r="D31" s="15"/>
      <c r="E31" s="59" t="s">
        <v>147</v>
      </c>
      <c r="F31" s="51"/>
      <c r="G31" s="51"/>
      <c r="H31" s="51"/>
      <c r="I31" s="51"/>
      <c r="J31" s="51"/>
      <c r="K31" s="51"/>
      <c r="L31" s="51"/>
      <c r="M31" s="51"/>
      <c r="N31" s="51"/>
      <c r="O31" s="51"/>
      <c r="P31" s="51"/>
      <c r="Q31" s="17"/>
    </row>
    <row r="32" spans="2:22" x14ac:dyDescent="0.2">
      <c r="B32" s="80"/>
      <c r="C32" s="15"/>
      <c r="D32" s="15"/>
      <c r="E32" s="59"/>
      <c r="F32" s="51"/>
      <c r="G32" s="51"/>
      <c r="H32" s="51"/>
      <c r="I32" s="51"/>
      <c r="J32" s="51"/>
      <c r="K32" s="51"/>
      <c r="L32" s="51"/>
      <c r="M32" s="51"/>
      <c r="N32" s="51"/>
      <c r="O32" s="51"/>
      <c r="P32" s="51"/>
      <c r="Q32" s="17"/>
    </row>
    <row r="33" spans="2:17" x14ac:dyDescent="0.2">
      <c r="B33" s="80"/>
      <c r="C33" s="15"/>
      <c r="D33" s="15"/>
      <c r="E33" s="121" t="str">
        <f>VLOOKUP('List options'!B32,'List options'!$C$36:$E$45,3,FALSE)</f>
        <v xml:space="preserve">Reduced thermal comfort, higher operating costs (energy), water shortages, inundation from flash floods, structural storm demage </v>
      </c>
      <c r="F33" s="122"/>
      <c r="G33" s="122"/>
      <c r="H33" s="122"/>
      <c r="I33" s="122"/>
      <c r="J33" s="122"/>
      <c r="K33" s="122"/>
      <c r="L33" s="122"/>
      <c r="M33" s="122"/>
      <c r="N33" s="122"/>
      <c r="O33" s="122"/>
      <c r="P33" s="123"/>
      <c r="Q33" s="17"/>
    </row>
    <row r="34" spans="2:17" x14ac:dyDescent="0.2">
      <c r="B34" s="80"/>
      <c r="C34" s="15"/>
      <c r="D34" s="15"/>
      <c r="E34" s="124"/>
      <c r="F34" s="112"/>
      <c r="G34" s="112"/>
      <c r="H34" s="112"/>
      <c r="I34" s="112"/>
      <c r="J34" s="112"/>
      <c r="K34" s="112"/>
      <c r="L34" s="112"/>
      <c r="M34" s="112"/>
      <c r="N34" s="112"/>
      <c r="O34" s="112"/>
      <c r="P34" s="125"/>
      <c r="Q34" s="17"/>
    </row>
    <row r="35" spans="2:17" x14ac:dyDescent="0.2">
      <c r="B35" s="80"/>
      <c r="C35" s="15"/>
      <c r="D35" s="15"/>
      <c r="E35" s="124"/>
      <c r="F35" s="112"/>
      <c r="G35" s="112"/>
      <c r="H35" s="112"/>
      <c r="I35" s="112"/>
      <c r="J35" s="112"/>
      <c r="K35" s="112"/>
      <c r="L35" s="112"/>
      <c r="M35" s="112"/>
      <c r="N35" s="112"/>
      <c r="O35" s="112"/>
      <c r="P35" s="125"/>
      <c r="Q35" s="17"/>
    </row>
    <row r="36" spans="2:17" x14ac:dyDescent="0.2">
      <c r="B36" s="80"/>
      <c r="C36" s="15"/>
      <c r="D36" s="15"/>
      <c r="E36" s="126"/>
      <c r="F36" s="127"/>
      <c r="G36" s="127"/>
      <c r="H36" s="127"/>
      <c r="I36" s="127"/>
      <c r="J36" s="127"/>
      <c r="K36" s="127"/>
      <c r="L36" s="127"/>
      <c r="M36" s="127"/>
      <c r="N36" s="127"/>
      <c r="O36" s="127"/>
      <c r="P36" s="128"/>
      <c r="Q36" s="17"/>
    </row>
    <row r="37" spans="2:17" x14ac:dyDescent="0.2">
      <c r="B37" s="80"/>
      <c r="C37" s="15"/>
      <c r="D37" s="15"/>
      <c r="E37" s="59"/>
      <c r="F37" s="51"/>
      <c r="G37" s="51"/>
      <c r="H37" s="51"/>
      <c r="I37" s="51"/>
      <c r="J37" s="51"/>
      <c r="K37" s="51"/>
      <c r="L37" s="51"/>
      <c r="M37" s="51"/>
      <c r="N37" s="51"/>
      <c r="O37" s="51"/>
      <c r="P37" s="51"/>
      <c r="Q37" s="17"/>
    </row>
    <row r="38" spans="2:17" x14ac:dyDescent="0.2">
      <c r="B38" s="80"/>
      <c r="C38" s="15"/>
      <c r="D38" s="15"/>
      <c r="E38" s="59"/>
      <c r="F38" s="51"/>
      <c r="G38" s="51"/>
      <c r="H38" s="51"/>
      <c r="I38" s="51"/>
      <c r="J38" s="51"/>
      <c r="K38" s="51"/>
      <c r="L38" s="51"/>
      <c r="M38" s="51"/>
      <c r="N38" s="51"/>
      <c r="O38" s="51"/>
      <c r="P38" s="51"/>
      <c r="Q38" s="17"/>
    </row>
    <row r="39" spans="2:17" ht="15.75" x14ac:dyDescent="0.25">
      <c r="B39" s="80"/>
      <c r="C39" s="15"/>
      <c r="D39" s="15"/>
      <c r="E39" s="83" t="s">
        <v>207</v>
      </c>
      <c r="F39" s="51"/>
      <c r="G39" s="51"/>
      <c r="H39" s="51"/>
      <c r="I39" s="51"/>
      <c r="J39" s="51"/>
      <c r="K39" s="51"/>
      <c r="L39" s="51"/>
      <c r="M39" s="51"/>
      <c r="N39" s="51"/>
      <c r="O39" s="51"/>
      <c r="P39" s="51"/>
      <c r="Q39" s="17"/>
    </row>
    <row r="40" spans="2:17" x14ac:dyDescent="0.2">
      <c r="B40" s="80"/>
      <c r="C40" s="15"/>
      <c r="D40" s="15"/>
      <c r="E40" s="59"/>
      <c r="F40" s="51"/>
      <c r="G40" s="51"/>
      <c r="H40" s="51"/>
      <c r="I40" s="51"/>
      <c r="J40" s="51"/>
      <c r="K40" s="51"/>
      <c r="L40" s="51"/>
      <c r="M40" s="51"/>
      <c r="N40" s="51"/>
      <c r="O40" s="51"/>
      <c r="P40" s="51"/>
      <c r="Q40" s="17"/>
    </row>
    <row r="41" spans="2:17" ht="25.5" customHeight="1" x14ac:dyDescent="0.2">
      <c r="B41" s="80"/>
      <c r="C41" s="15"/>
      <c r="D41" s="15"/>
      <c r="E41" s="89" t="s">
        <v>148</v>
      </c>
      <c r="F41" s="89"/>
      <c r="G41" s="89"/>
      <c r="H41" s="89"/>
      <c r="I41" s="89"/>
      <c r="J41" s="89"/>
      <c r="K41" s="89"/>
      <c r="L41" s="89"/>
      <c r="M41" s="89"/>
      <c r="N41" s="89"/>
      <c r="O41" s="89"/>
      <c r="P41" s="89"/>
      <c r="Q41" s="17"/>
    </row>
    <row r="42" spans="2:17" x14ac:dyDescent="0.2">
      <c r="B42" s="80"/>
      <c r="C42" s="15"/>
      <c r="D42" s="15"/>
      <c r="E42" s="59"/>
      <c r="F42" s="51"/>
      <c r="G42" s="51"/>
      <c r="H42" s="51"/>
      <c r="I42" s="51"/>
      <c r="J42" s="51"/>
      <c r="K42" s="51"/>
      <c r="L42" s="51"/>
      <c r="M42" s="51"/>
      <c r="N42" s="51"/>
      <c r="O42" s="51"/>
      <c r="P42" s="51"/>
      <c r="Q42" s="17"/>
    </row>
    <row r="43" spans="2:17" x14ac:dyDescent="0.2">
      <c r="B43" s="80"/>
      <c r="C43" s="15"/>
      <c r="D43" s="15"/>
      <c r="E43" s="89" t="s">
        <v>150</v>
      </c>
      <c r="F43" s="89"/>
      <c r="G43" s="89"/>
      <c r="H43" s="89"/>
      <c r="I43" s="89"/>
      <c r="J43" s="89"/>
      <c r="K43" s="89"/>
      <c r="L43" s="89"/>
      <c r="M43" s="89"/>
      <c r="N43" s="89"/>
      <c r="O43" s="89"/>
      <c r="P43" s="89"/>
      <c r="Q43" s="17"/>
    </row>
    <row r="44" spans="2:17" ht="5.0999999999999996" customHeight="1" x14ac:dyDescent="0.2">
      <c r="B44" s="80"/>
      <c r="C44" s="15"/>
      <c r="D44" s="15"/>
      <c r="E44" s="51"/>
      <c r="F44" s="51"/>
      <c r="G44" s="51"/>
      <c r="H44" s="51"/>
      <c r="I44" s="51"/>
      <c r="J44" s="51"/>
      <c r="K44" s="51"/>
      <c r="L44" s="51"/>
      <c r="M44" s="51"/>
      <c r="N44" s="51"/>
      <c r="O44" s="51"/>
      <c r="P44" s="51"/>
      <c r="Q44" s="17"/>
    </row>
    <row r="45" spans="2:17" ht="25.5" customHeight="1" x14ac:dyDescent="0.2">
      <c r="B45" s="80"/>
      <c r="C45" s="15"/>
      <c r="D45" s="15"/>
      <c r="E45" s="89" t="s">
        <v>151</v>
      </c>
      <c r="F45" s="89"/>
      <c r="G45" s="89"/>
      <c r="H45" s="89"/>
      <c r="I45" s="89"/>
      <c r="J45" s="89"/>
      <c r="K45" s="89"/>
      <c r="L45" s="89"/>
      <c r="M45" s="89"/>
      <c r="N45" s="89"/>
      <c r="O45" s="89"/>
      <c r="P45" s="89"/>
      <c r="Q45" s="17"/>
    </row>
    <row r="46" spans="2:17" ht="5.0999999999999996" customHeight="1" x14ac:dyDescent="0.2">
      <c r="B46" s="80"/>
      <c r="C46" s="15"/>
      <c r="D46" s="15"/>
      <c r="E46" s="51"/>
      <c r="F46" s="51"/>
      <c r="G46" s="51"/>
      <c r="H46" s="51"/>
      <c r="I46" s="51"/>
      <c r="J46" s="51"/>
      <c r="K46" s="51"/>
      <c r="L46" s="51"/>
      <c r="M46" s="51"/>
      <c r="N46" s="51"/>
      <c r="O46" s="51"/>
      <c r="P46" s="51"/>
      <c r="Q46" s="17"/>
    </row>
    <row r="47" spans="2:17" x14ac:dyDescent="0.2">
      <c r="B47" s="80"/>
      <c r="C47" s="15"/>
      <c r="D47" s="15"/>
      <c r="E47" s="59" t="s">
        <v>149</v>
      </c>
      <c r="F47" s="51"/>
      <c r="G47" s="51"/>
      <c r="H47" s="51"/>
      <c r="I47" s="51"/>
      <c r="J47" s="51"/>
      <c r="K47" s="51"/>
      <c r="L47" s="51"/>
      <c r="M47" s="51"/>
      <c r="N47" s="51"/>
      <c r="O47" s="51"/>
      <c r="P47" s="51"/>
      <c r="Q47" s="17"/>
    </row>
    <row r="48" spans="2:17" x14ac:dyDescent="0.2">
      <c r="B48" s="80"/>
      <c r="C48" s="15"/>
      <c r="D48" s="15"/>
      <c r="E48" s="15"/>
      <c r="F48" s="15"/>
      <c r="G48" s="15"/>
      <c r="H48" s="15"/>
      <c r="I48" s="15"/>
      <c r="J48" s="15"/>
      <c r="K48" s="15"/>
      <c r="L48" s="15"/>
      <c r="M48" s="15"/>
      <c r="N48" s="15"/>
      <c r="O48" s="15"/>
      <c r="P48" s="15"/>
      <c r="Q48" s="17"/>
    </row>
    <row r="49" spans="2:17" x14ac:dyDescent="0.2">
      <c r="B49" s="80"/>
      <c r="C49" s="15"/>
      <c r="D49" s="15"/>
      <c r="E49" s="15"/>
      <c r="F49" s="15"/>
      <c r="G49" s="15"/>
      <c r="H49" s="15"/>
      <c r="I49" s="15"/>
      <c r="J49" s="15"/>
      <c r="K49" s="15"/>
      <c r="L49" s="15"/>
      <c r="M49" s="15"/>
      <c r="N49" s="15"/>
      <c r="O49" s="15"/>
      <c r="P49" s="15"/>
      <c r="Q49" s="17"/>
    </row>
    <row r="50" spans="2:17" ht="15.75" x14ac:dyDescent="0.25">
      <c r="B50" s="80"/>
      <c r="C50" s="15"/>
      <c r="D50" s="15"/>
      <c r="E50" s="78" t="s">
        <v>67</v>
      </c>
      <c r="F50" s="78" t="s">
        <v>201</v>
      </c>
      <c r="G50" s="52"/>
      <c r="H50" s="52"/>
      <c r="I50" s="52"/>
      <c r="J50" s="52"/>
      <c r="K50" s="78" t="s">
        <v>152</v>
      </c>
      <c r="L50" s="52"/>
      <c r="M50" s="52"/>
      <c r="N50" s="78" t="s">
        <v>153</v>
      </c>
      <c r="O50" s="52"/>
      <c r="P50" s="52"/>
      <c r="Q50" s="17"/>
    </row>
    <row r="51" spans="2:17" ht="5.0999999999999996" customHeight="1" x14ac:dyDescent="0.2">
      <c r="B51" s="80"/>
      <c r="C51" s="15"/>
      <c r="D51" s="15"/>
      <c r="E51" s="15"/>
      <c r="F51" s="15"/>
      <c r="G51" s="15"/>
      <c r="H51" s="15"/>
      <c r="I51" s="15"/>
      <c r="J51" s="15"/>
      <c r="K51" s="15"/>
      <c r="L51" s="15"/>
      <c r="M51" s="15"/>
      <c r="N51" s="15"/>
      <c r="O51" s="15"/>
      <c r="P51" s="15"/>
      <c r="Q51" s="17"/>
    </row>
    <row r="52" spans="2:17" ht="51" customHeight="1" x14ac:dyDescent="0.2">
      <c r="B52" s="80"/>
      <c r="C52" s="15"/>
      <c r="D52" s="15"/>
      <c r="E52" s="63">
        <v>1</v>
      </c>
      <c r="F52" s="116" t="str">
        <f>VLOOKUP('List options'!$B$49,'List options'!$C$51:$I$58,MATCH(E52,'List options'!$E$50:$I$50,0)+2,FALSE)</f>
        <v>Use reflective and/or double glazing and reflective roofing.</v>
      </c>
      <c r="G52" s="117"/>
      <c r="H52" s="117"/>
      <c r="I52" s="117"/>
      <c r="J52" s="118"/>
      <c r="K52" s="101"/>
      <c r="L52" s="102"/>
      <c r="M52" s="103"/>
      <c r="N52" s="101"/>
      <c r="O52" s="102"/>
      <c r="P52" s="103"/>
      <c r="Q52" s="17"/>
    </row>
    <row r="53" spans="2:17" ht="51" customHeight="1" x14ac:dyDescent="0.2">
      <c r="B53" s="80"/>
      <c r="C53" s="15"/>
      <c r="D53" s="15"/>
      <c r="E53" s="64">
        <v>2</v>
      </c>
      <c r="F53" s="113" t="str">
        <f>VLOOKUP('List options'!$B$49,'List options'!$C$51:$I$58,MATCH(E53,'List options'!$E$50:$I$50,0)+2,FALSE)</f>
        <v>Install roof ventilators such as whirlybirds on roof to remove heated air from the roof cavity, lowering temperature in living spaces and reducing reliance on air conditioning.</v>
      </c>
      <c r="G53" s="114"/>
      <c r="H53" s="114"/>
      <c r="I53" s="114"/>
      <c r="J53" s="115"/>
      <c r="K53" s="104"/>
      <c r="L53" s="105"/>
      <c r="M53" s="106"/>
      <c r="N53" s="104"/>
      <c r="O53" s="105"/>
      <c r="P53" s="106"/>
      <c r="Q53" s="17"/>
    </row>
    <row r="54" spans="2:17" ht="51" customHeight="1" x14ac:dyDescent="0.2">
      <c r="B54" s="80"/>
      <c r="C54" s="15"/>
      <c r="D54" s="15"/>
      <c r="E54" s="63">
        <v>3</v>
      </c>
      <c r="F54" s="116" t="str">
        <f>VLOOKUP('List options'!$B$49,'List options'!$C$51:$I$58,MATCH(E54,'List options'!$E$50:$I$50,0)+2,FALSE)</f>
        <v>Include other passive / natural ventilation elements into design  (e.g. construction of building with appropriate orientation to the sun).</v>
      </c>
      <c r="G54" s="117"/>
      <c r="H54" s="117"/>
      <c r="I54" s="117"/>
      <c r="J54" s="118"/>
      <c r="K54" s="101"/>
      <c r="L54" s="102"/>
      <c r="M54" s="103"/>
      <c r="N54" s="101"/>
      <c r="O54" s="102"/>
      <c r="P54" s="103"/>
      <c r="Q54" s="17"/>
    </row>
    <row r="55" spans="2:17" ht="51" customHeight="1" x14ac:dyDescent="0.2">
      <c r="B55" s="80"/>
      <c r="C55" s="15"/>
      <c r="D55" s="15"/>
      <c r="E55" s="64">
        <v>4</v>
      </c>
      <c r="F55" s="113" t="str">
        <f>VLOOKUP('List options'!$B$49,'List options'!$C$51:$I$58,MATCH(E55,'List options'!$E$50:$I$50,0)+2,FALSE)</f>
        <v>Install solar panels and back up battery capable of operating in ‘island mode’.</v>
      </c>
      <c r="G55" s="114"/>
      <c r="H55" s="114"/>
      <c r="I55" s="114"/>
      <c r="J55" s="115"/>
      <c r="K55" s="104"/>
      <c r="L55" s="105"/>
      <c r="M55" s="106"/>
      <c r="N55" s="104"/>
      <c r="O55" s="105"/>
      <c r="P55" s="106"/>
      <c r="Q55" s="17"/>
    </row>
    <row r="56" spans="2:17" ht="51" customHeight="1" x14ac:dyDescent="0.2">
      <c r="B56" s="80"/>
      <c r="C56" s="15"/>
      <c r="D56" s="15"/>
      <c r="E56" s="63">
        <v>5</v>
      </c>
      <c r="F56" s="116" t="str">
        <f>VLOOKUP('List options'!$B$49,'List options'!$C$51:$I$58,MATCH(E56,'List options'!$E$50:$I$50,0)+2,FALSE)</f>
        <v>Raising vulnerable equipment (e.g. service meters) in known flooding hotspots.</v>
      </c>
      <c r="G56" s="117"/>
      <c r="H56" s="117"/>
      <c r="I56" s="117"/>
      <c r="J56" s="118"/>
      <c r="K56" s="101"/>
      <c r="L56" s="102"/>
      <c r="M56" s="103"/>
      <c r="N56" s="101"/>
      <c r="O56" s="102"/>
      <c r="P56" s="103"/>
      <c r="Q56" s="17"/>
    </row>
    <row r="57" spans="2:17" x14ac:dyDescent="0.2">
      <c r="B57" s="80"/>
      <c r="C57" s="15"/>
      <c r="D57" s="15"/>
      <c r="E57" s="15"/>
      <c r="F57" s="15"/>
      <c r="G57" s="15"/>
      <c r="H57" s="15"/>
      <c r="I57" s="15"/>
      <c r="J57" s="15"/>
      <c r="K57" s="15"/>
      <c r="L57" s="15"/>
      <c r="M57" s="15"/>
      <c r="N57" s="15"/>
      <c r="O57" s="15"/>
      <c r="P57" s="15"/>
      <c r="Q57" s="17"/>
    </row>
    <row r="58" spans="2:17" x14ac:dyDescent="0.2">
      <c r="B58" s="80"/>
      <c r="C58" s="15"/>
      <c r="D58" s="15"/>
      <c r="E58" s="15"/>
      <c r="F58" s="15"/>
      <c r="G58" s="15"/>
      <c r="H58" s="15"/>
      <c r="I58" s="15"/>
      <c r="J58" s="15"/>
      <c r="K58" s="15"/>
      <c r="L58" s="15"/>
      <c r="M58" s="15"/>
      <c r="N58" s="15"/>
      <c r="O58" s="15"/>
      <c r="P58" s="15"/>
      <c r="Q58" s="17"/>
    </row>
    <row r="59" spans="2:17" ht="15.75" x14ac:dyDescent="0.25">
      <c r="B59" s="80"/>
      <c r="C59" s="15"/>
      <c r="D59" s="50"/>
      <c r="E59" s="78" t="s">
        <v>204</v>
      </c>
      <c r="F59" s="15"/>
      <c r="G59" s="15"/>
      <c r="H59" s="15"/>
      <c r="I59" s="15"/>
      <c r="J59" s="15"/>
      <c r="K59" s="15"/>
      <c r="L59" s="119" t="s">
        <v>205</v>
      </c>
      <c r="M59" s="119"/>
      <c r="N59" s="119"/>
      <c r="O59" s="119"/>
      <c r="P59" s="119"/>
      <c r="Q59" s="17"/>
    </row>
    <row r="60" spans="2:17" ht="15.75" x14ac:dyDescent="0.25">
      <c r="B60" s="80"/>
      <c r="C60" s="15"/>
      <c r="D60" s="50"/>
      <c r="E60" s="52"/>
      <c r="F60" s="15"/>
      <c r="G60" s="15"/>
      <c r="H60" s="15"/>
      <c r="I60" s="15"/>
      <c r="J60" s="15"/>
      <c r="K60" s="15"/>
      <c r="L60" s="79">
        <v>1</v>
      </c>
      <c r="M60" s="79">
        <v>2</v>
      </c>
      <c r="N60" s="79">
        <v>3</v>
      </c>
      <c r="O60" s="79">
        <v>4</v>
      </c>
      <c r="P60" s="79">
        <v>5</v>
      </c>
      <c r="Q60" s="17"/>
    </row>
    <row r="61" spans="2:17" ht="5.0999999999999996" customHeight="1" x14ac:dyDescent="0.2">
      <c r="B61" s="80"/>
      <c r="C61" s="15"/>
      <c r="D61" s="50"/>
      <c r="E61" s="15"/>
      <c r="F61" s="15"/>
      <c r="G61" s="15"/>
      <c r="H61" s="15"/>
      <c r="I61" s="15"/>
      <c r="J61" s="15"/>
      <c r="K61" s="15"/>
      <c r="L61" s="15"/>
      <c r="M61" s="15"/>
      <c r="N61" s="15"/>
      <c r="O61" s="15"/>
      <c r="P61" s="15"/>
      <c r="Q61" s="17"/>
    </row>
    <row r="62" spans="2:17" ht="25.5" customHeight="1" x14ac:dyDescent="0.2">
      <c r="B62" s="80"/>
      <c r="C62" s="15"/>
      <c r="D62" s="50"/>
      <c r="E62" s="132" t="s">
        <v>159</v>
      </c>
      <c r="F62" s="133"/>
      <c r="G62" s="133"/>
      <c r="H62" s="133"/>
      <c r="I62" s="133"/>
      <c r="J62" s="133"/>
      <c r="K62" s="134"/>
      <c r="L62" s="71" t="str">
        <f>'List options'!E66</f>
        <v>Yes</v>
      </c>
      <c r="M62" s="72" t="str">
        <f>'List options'!F66</f>
        <v>Yes</v>
      </c>
      <c r="N62" s="71" t="str">
        <f>'List options'!G66</f>
        <v>Yes</v>
      </c>
      <c r="O62" s="72" t="str">
        <f>'List options'!H66</f>
        <v>No</v>
      </c>
      <c r="P62" s="71" t="str">
        <f>'List options'!I66</f>
        <v>No</v>
      </c>
      <c r="Q62" s="17"/>
    </row>
    <row r="63" spans="2:17" ht="5.0999999999999996" customHeight="1" x14ac:dyDescent="0.2">
      <c r="B63" s="80"/>
      <c r="C63" s="15"/>
      <c r="D63" s="50"/>
      <c r="E63" s="15"/>
      <c r="F63" s="15"/>
      <c r="G63" s="15"/>
      <c r="H63" s="15"/>
      <c r="I63" s="15"/>
      <c r="J63" s="15"/>
      <c r="K63" s="15"/>
      <c r="L63" s="15"/>
      <c r="M63" s="15"/>
      <c r="N63" s="15"/>
      <c r="O63" s="15"/>
      <c r="P63" s="15"/>
      <c r="Q63" s="17"/>
    </row>
    <row r="64" spans="2:17" ht="25.5" customHeight="1" x14ac:dyDescent="0.2">
      <c r="B64" s="80"/>
      <c r="C64" s="15"/>
      <c r="D64" s="50"/>
      <c r="E64" s="129" t="s">
        <v>184</v>
      </c>
      <c r="F64" s="130"/>
      <c r="G64" s="130"/>
      <c r="H64" s="130"/>
      <c r="I64" s="130"/>
      <c r="J64" s="130"/>
      <c r="K64" s="131"/>
      <c r="L64" s="71" t="str">
        <f>'List options'!E68</f>
        <v>Yes</v>
      </c>
      <c r="M64" s="72" t="str">
        <f>'List options'!F68</f>
        <v>Yes</v>
      </c>
      <c r="N64" s="71" t="str">
        <f>'List options'!G68</f>
        <v>Yes</v>
      </c>
      <c r="O64" s="72" t="str">
        <f>'List options'!H68</f>
        <v>Yes</v>
      </c>
      <c r="P64" s="71" t="str">
        <f>'List options'!I68</f>
        <v>No</v>
      </c>
      <c r="Q64" s="17"/>
    </row>
    <row r="65" spans="2:17" ht="5.0999999999999996" customHeight="1" x14ac:dyDescent="0.2">
      <c r="B65" s="80"/>
      <c r="C65" s="15"/>
      <c r="D65" s="50"/>
      <c r="E65" s="15"/>
      <c r="F65" s="15"/>
      <c r="G65" s="15"/>
      <c r="H65" s="15"/>
      <c r="I65" s="15"/>
      <c r="J65" s="15"/>
      <c r="K65" s="15"/>
      <c r="L65" s="15"/>
      <c r="M65" s="15"/>
      <c r="N65" s="15"/>
      <c r="O65" s="15"/>
      <c r="P65" s="15"/>
      <c r="Q65" s="17"/>
    </row>
    <row r="66" spans="2:17" ht="25.5" customHeight="1" x14ac:dyDescent="0.2">
      <c r="B66" s="80"/>
      <c r="C66" s="15"/>
      <c r="D66" s="50"/>
      <c r="E66" s="129" t="s">
        <v>183</v>
      </c>
      <c r="F66" s="130"/>
      <c r="G66" s="130"/>
      <c r="H66" s="130"/>
      <c r="I66" s="130"/>
      <c r="J66" s="130"/>
      <c r="K66" s="131"/>
      <c r="L66" s="71" t="str">
        <f>'List options'!E70</f>
        <v>Yes</v>
      </c>
      <c r="M66" s="72" t="str">
        <f>'List options'!F70</f>
        <v>Yes</v>
      </c>
      <c r="N66" s="71" t="str">
        <f>'List options'!G70</f>
        <v>Yes</v>
      </c>
      <c r="O66" s="72" t="str">
        <f>'List options'!H70</f>
        <v>No</v>
      </c>
      <c r="P66" s="71" t="str">
        <f>'List options'!I70</f>
        <v>Yes</v>
      </c>
      <c r="Q66" s="17"/>
    </row>
    <row r="67" spans="2:17" ht="5.0999999999999996" customHeight="1" x14ac:dyDescent="0.2">
      <c r="B67" s="80"/>
      <c r="C67" s="15"/>
      <c r="D67" s="50"/>
      <c r="E67" s="15"/>
      <c r="F67" s="15"/>
      <c r="G67" s="15"/>
      <c r="H67" s="15"/>
      <c r="I67" s="15"/>
      <c r="J67" s="15"/>
      <c r="K67" s="15"/>
      <c r="L67" s="15"/>
      <c r="M67" s="15"/>
      <c r="N67" s="15"/>
      <c r="O67" s="15"/>
      <c r="P67" s="15"/>
      <c r="Q67" s="17"/>
    </row>
    <row r="68" spans="2:17" ht="25.5" customHeight="1" x14ac:dyDescent="0.2">
      <c r="B68" s="80"/>
      <c r="C68" s="15"/>
      <c r="D68" s="50"/>
      <c r="E68" s="129" t="s">
        <v>185</v>
      </c>
      <c r="F68" s="130"/>
      <c r="G68" s="130"/>
      <c r="H68" s="130"/>
      <c r="I68" s="130"/>
      <c r="J68" s="130"/>
      <c r="K68" s="131"/>
      <c r="L68" s="71" t="str">
        <f>'List options'!E72</f>
        <v>Yes</v>
      </c>
      <c r="M68" s="72" t="str">
        <f>'List options'!F72</f>
        <v>Yes</v>
      </c>
      <c r="N68" s="71" t="str">
        <f>'List options'!G72</f>
        <v>No</v>
      </c>
      <c r="O68" s="72" t="str">
        <f>'List options'!H72</f>
        <v>Yes</v>
      </c>
      <c r="P68" s="71" t="str">
        <f>'List options'!I72</f>
        <v>Yes</v>
      </c>
      <c r="Q68" s="17"/>
    </row>
    <row r="69" spans="2:17" ht="5.0999999999999996" customHeight="1" x14ac:dyDescent="0.2">
      <c r="B69" s="80"/>
      <c r="C69" s="15"/>
      <c r="D69" s="50"/>
      <c r="E69" s="15"/>
      <c r="F69" s="15"/>
      <c r="G69" s="15"/>
      <c r="H69" s="15"/>
      <c r="I69" s="15"/>
      <c r="J69" s="15"/>
      <c r="K69" s="15"/>
      <c r="L69" s="15"/>
      <c r="M69" s="15"/>
      <c r="N69" s="15"/>
      <c r="O69" s="15"/>
      <c r="P69" s="15"/>
      <c r="Q69" s="17"/>
    </row>
    <row r="70" spans="2:17" ht="25.5" customHeight="1" x14ac:dyDescent="0.2">
      <c r="B70" s="80"/>
      <c r="C70" s="15"/>
      <c r="D70" s="50"/>
      <c r="E70" s="129" t="s">
        <v>182</v>
      </c>
      <c r="F70" s="130"/>
      <c r="G70" s="130"/>
      <c r="H70" s="130"/>
      <c r="I70" s="130"/>
      <c r="J70" s="130"/>
      <c r="K70" s="131"/>
      <c r="L70" s="71" t="str">
        <f>'List options'!E74</f>
        <v>No</v>
      </c>
      <c r="M70" s="72" t="str">
        <f>'List options'!F74</f>
        <v>Yes</v>
      </c>
      <c r="N70" s="71" t="str">
        <f>'List options'!G74</f>
        <v>Yes</v>
      </c>
      <c r="O70" s="72" t="str">
        <f>'List options'!H74</f>
        <v>No</v>
      </c>
      <c r="P70" s="71" t="str">
        <f>'List options'!I74</f>
        <v>Yes</v>
      </c>
      <c r="Q70" s="17"/>
    </row>
    <row r="71" spans="2:17" ht="5.0999999999999996" customHeight="1" x14ac:dyDescent="0.2">
      <c r="B71" s="80"/>
      <c r="C71" s="15"/>
      <c r="D71" s="50"/>
      <c r="E71" s="15"/>
      <c r="F71" s="15"/>
      <c r="G71" s="15"/>
      <c r="H71" s="15"/>
      <c r="I71" s="15"/>
      <c r="J71" s="15"/>
      <c r="K71" s="15"/>
      <c r="L71" s="15"/>
      <c r="M71" s="15"/>
      <c r="N71" s="15"/>
      <c r="O71" s="15"/>
      <c r="P71" s="15"/>
      <c r="Q71" s="17"/>
    </row>
    <row r="72" spans="2:17" ht="25.5" customHeight="1" x14ac:dyDescent="0.2">
      <c r="B72" s="80"/>
      <c r="C72" s="15"/>
      <c r="D72" s="50"/>
      <c r="E72" s="129" t="s">
        <v>181</v>
      </c>
      <c r="F72" s="130"/>
      <c r="G72" s="130"/>
      <c r="H72" s="130"/>
      <c r="I72" s="130"/>
      <c r="J72" s="130"/>
      <c r="K72" s="131"/>
      <c r="L72" s="71" t="str">
        <f>'List options'!E76</f>
        <v>No</v>
      </c>
      <c r="M72" s="72" t="str">
        <f>'List options'!F76</f>
        <v>No</v>
      </c>
      <c r="N72" s="71" t="str">
        <f>'List options'!G76</f>
        <v>No</v>
      </c>
      <c r="O72" s="72" t="str">
        <f>'List options'!H76</f>
        <v>Yes</v>
      </c>
      <c r="P72" s="71" t="str">
        <f>'List options'!I76</f>
        <v>No</v>
      </c>
      <c r="Q72" s="17"/>
    </row>
    <row r="73" spans="2:17" ht="5.0999999999999996" customHeight="1" x14ac:dyDescent="0.2">
      <c r="B73" s="80"/>
      <c r="C73" s="15"/>
      <c r="D73" s="50"/>
      <c r="E73" s="15"/>
      <c r="F73" s="15"/>
      <c r="G73" s="15"/>
      <c r="H73" s="15"/>
      <c r="I73" s="15"/>
      <c r="J73" s="15"/>
      <c r="K73" s="15"/>
      <c r="L73" s="15"/>
      <c r="M73" s="15"/>
      <c r="N73" s="15"/>
      <c r="O73" s="15"/>
      <c r="P73" s="15"/>
      <c r="Q73" s="17"/>
    </row>
    <row r="74" spans="2:17" ht="25.5" customHeight="1" x14ac:dyDescent="0.2">
      <c r="B74" s="80"/>
      <c r="C74" s="15"/>
      <c r="D74" s="50"/>
      <c r="E74" s="129" t="s">
        <v>180</v>
      </c>
      <c r="F74" s="130"/>
      <c r="G74" s="130"/>
      <c r="H74" s="130"/>
      <c r="I74" s="130"/>
      <c r="J74" s="130"/>
      <c r="K74" s="131"/>
      <c r="L74" s="71" t="str">
        <f>'List options'!E78</f>
        <v>No</v>
      </c>
      <c r="M74" s="72" t="str">
        <f>'List options'!F78</f>
        <v>No</v>
      </c>
      <c r="N74" s="71" t="str">
        <f>'List options'!G78</f>
        <v>No</v>
      </c>
      <c r="O74" s="72" t="str">
        <f>'List options'!H78</f>
        <v>No</v>
      </c>
      <c r="P74" s="71" t="str">
        <f>'List options'!I78</f>
        <v>No</v>
      </c>
      <c r="Q74" s="17"/>
    </row>
    <row r="75" spans="2:17" x14ac:dyDescent="0.2">
      <c r="B75" s="80"/>
      <c r="C75" s="15"/>
      <c r="D75" s="50"/>
      <c r="E75" s="44" t="s">
        <v>179</v>
      </c>
      <c r="F75" s="15"/>
      <c r="G75" s="15"/>
      <c r="H75" s="15"/>
      <c r="I75" s="15"/>
      <c r="J75" s="15"/>
      <c r="K75" s="15"/>
      <c r="L75" s="15"/>
      <c r="M75" s="15"/>
      <c r="N75" s="15"/>
      <c r="O75" s="15"/>
      <c r="P75" s="15"/>
      <c r="Q75" s="17"/>
    </row>
    <row r="76" spans="2:17" x14ac:dyDescent="0.2">
      <c r="B76" s="80"/>
      <c r="C76" s="15"/>
      <c r="D76" s="50"/>
      <c r="E76" s="15"/>
      <c r="F76" s="15"/>
      <c r="G76" s="15"/>
      <c r="H76" s="15"/>
      <c r="I76" s="15"/>
      <c r="J76" s="15"/>
      <c r="K76" s="15"/>
      <c r="L76" s="15"/>
      <c r="M76" s="15"/>
      <c r="N76" s="15"/>
      <c r="O76" s="15"/>
      <c r="P76" s="15"/>
      <c r="Q76" s="17"/>
    </row>
    <row r="77" spans="2:17" ht="13.5" thickBot="1" x14ac:dyDescent="0.25">
      <c r="B77" s="80"/>
      <c r="C77" s="15"/>
      <c r="D77" s="15"/>
      <c r="E77" s="15"/>
      <c r="F77" s="15"/>
      <c r="G77" s="15"/>
      <c r="H77" s="15"/>
      <c r="I77" s="15"/>
      <c r="J77" s="15"/>
      <c r="K77" s="15"/>
      <c r="L77" s="15"/>
      <c r="M77" s="15"/>
      <c r="N77" s="15"/>
      <c r="O77" s="15"/>
      <c r="P77" s="15"/>
      <c r="Q77" s="17"/>
    </row>
    <row r="78" spans="2:17" ht="12.75" customHeight="1" x14ac:dyDescent="0.2">
      <c r="B78" s="80"/>
      <c r="C78" s="15"/>
      <c r="D78" s="15"/>
      <c r="E78" s="87" t="str">
        <f>IFERROR(IF('List options'!B32=0,"Back",HYPERLINK("#"&amp;'List options'!B49&amp;"!A1","Back")),"Back")</f>
        <v>Back</v>
      </c>
      <c r="F78" s="84"/>
      <c r="G78" s="15"/>
      <c r="H78" s="87" t="s">
        <v>7</v>
      </c>
      <c r="I78" s="84"/>
      <c r="J78" s="15"/>
      <c r="K78" s="15"/>
      <c r="L78" s="15"/>
      <c r="M78" s="15"/>
      <c r="N78" s="15"/>
      <c r="O78" s="15"/>
      <c r="P78" s="15"/>
      <c r="Q78" s="17"/>
    </row>
    <row r="79" spans="2:17" ht="13.5" customHeight="1" thickBot="1" x14ac:dyDescent="0.25">
      <c r="B79" s="80"/>
      <c r="C79" s="15"/>
      <c r="D79" s="15"/>
      <c r="E79" s="88"/>
      <c r="F79" s="86"/>
      <c r="G79" s="15"/>
      <c r="H79" s="88"/>
      <c r="I79" s="86"/>
      <c r="J79" s="15"/>
      <c r="K79" s="15"/>
      <c r="L79" s="15"/>
      <c r="M79" s="15"/>
      <c r="N79" s="15"/>
      <c r="O79" s="15"/>
      <c r="P79" s="15"/>
      <c r="Q79" s="17"/>
    </row>
    <row r="80" spans="2:17" x14ac:dyDescent="0.2">
      <c r="B80" s="80"/>
      <c r="C80" s="15"/>
      <c r="D80" s="15"/>
      <c r="E80" s="35"/>
      <c r="F80" s="35"/>
      <c r="G80" s="35"/>
      <c r="H80" s="35"/>
      <c r="I80" s="35"/>
      <c r="J80" s="35"/>
      <c r="K80" s="35"/>
      <c r="L80" s="35"/>
      <c r="M80" s="35"/>
      <c r="N80" s="35"/>
      <c r="O80" s="35"/>
      <c r="P80" s="35"/>
      <c r="Q80" s="17"/>
    </row>
    <row r="81" spans="2:17" x14ac:dyDescent="0.2">
      <c r="B81" s="82"/>
      <c r="C81" s="39"/>
      <c r="D81" s="39"/>
      <c r="E81" s="39"/>
      <c r="F81" s="70"/>
      <c r="G81" s="39"/>
      <c r="H81" s="39"/>
      <c r="I81" s="39"/>
      <c r="J81" s="39"/>
      <c r="K81" s="39"/>
      <c r="L81" s="39"/>
      <c r="M81" s="39"/>
      <c r="N81" s="39"/>
      <c r="O81" s="39"/>
      <c r="P81" s="39"/>
      <c r="Q81" s="40"/>
    </row>
  </sheetData>
  <sheetProtection sheet="1" objects="1" scenarios="1" selectLockedCells="1"/>
  <mergeCells count="32">
    <mergeCell ref="H78:I79"/>
    <mergeCell ref="E78:F79"/>
    <mergeCell ref="K52:M52"/>
    <mergeCell ref="N52:P52"/>
    <mergeCell ref="K53:M53"/>
    <mergeCell ref="N53:P53"/>
    <mergeCell ref="K54:M54"/>
    <mergeCell ref="N54:P54"/>
    <mergeCell ref="F53:J53"/>
    <mergeCell ref="F54:J54"/>
    <mergeCell ref="F55:J55"/>
    <mergeCell ref="F56:J56"/>
    <mergeCell ref="K55:M55"/>
    <mergeCell ref="N55:P55"/>
    <mergeCell ref="K56:M56"/>
    <mergeCell ref="L59:P59"/>
    <mergeCell ref="E45:P45"/>
    <mergeCell ref="F52:J52"/>
    <mergeCell ref="N56:P56"/>
    <mergeCell ref="E24:P24"/>
    <mergeCell ref="O3:P4"/>
    <mergeCell ref="E43:P43"/>
    <mergeCell ref="E26:P26"/>
    <mergeCell ref="E33:P36"/>
    <mergeCell ref="E41:P41"/>
    <mergeCell ref="E72:K72"/>
    <mergeCell ref="E74:K74"/>
    <mergeCell ref="E62:K62"/>
    <mergeCell ref="E64:K64"/>
    <mergeCell ref="E66:K66"/>
    <mergeCell ref="E68:K68"/>
    <mergeCell ref="E70:K70"/>
  </mergeCells>
  <conditionalFormatting sqref="M74:P74">
    <cfRule type="containsText" dxfId="27" priority="1" operator="containsText" text="Yes">
      <formula>NOT(ISERROR(SEARCH("Yes",M74)))</formula>
    </cfRule>
    <cfRule type="containsText" dxfId="26" priority="2" operator="containsText" text="No">
      <formula>NOT(ISERROR(SEARCH("No",M74)))</formula>
    </cfRule>
  </conditionalFormatting>
  <conditionalFormatting sqref="L62">
    <cfRule type="containsText" dxfId="25" priority="27" operator="containsText" text="No">
      <formula>NOT(ISERROR(SEARCH("No",L62)))</formula>
    </cfRule>
    <cfRule type="containsText" dxfId="24" priority="28" operator="containsText" text="Yes">
      <formula>NOT(ISERROR(SEARCH("Yes",L62)))</formula>
    </cfRule>
  </conditionalFormatting>
  <conditionalFormatting sqref="M62:P62">
    <cfRule type="containsText" dxfId="23" priority="25" operator="containsText" text="No">
      <formula>NOT(ISERROR(SEARCH("No",M62)))</formula>
    </cfRule>
    <cfRule type="containsText" dxfId="22" priority="26" operator="containsText" text="Yes">
      <formula>NOT(ISERROR(SEARCH("Yes",M62)))</formula>
    </cfRule>
  </conditionalFormatting>
  <conditionalFormatting sqref="L64">
    <cfRule type="containsText" dxfId="21" priority="23" operator="containsText" text="No">
      <formula>NOT(ISERROR(SEARCH("No",L64)))</formula>
    </cfRule>
    <cfRule type="containsText" dxfId="20" priority="24" operator="containsText" text="Yes">
      <formula>NOT(ISERROR(SEARCH("Yes",L64)))</formula>
    </cfRule>
  </conditionalFormatting>
  <conditionalFormatting sqref="M64:P64">
    <cfRule type="containsText" dxfId="19" priority="21" operator="containsText" text="No">
      <formula>NOT(ISERROR(SEARCH("No",M64)))</formula>
    </cfRule>
    <cfRule type="containsText" dxfId="18" priority="22" operator="containsText" text="Yes">
      <formula>NOT(ISERROR(SEARCH("Yes",M64)))</formula>
    </cfRule>
  </conditionalFormatting>
  <conditionalFormatting sqref="L66">
    <cfRule type="containsText" dxfId="17" priority="19" operator="containsText" text="No">
      <formula>NOT(ISERROR(SEARCH("No",L66)))</formula>
    </cfRule>
    <cfRule type="containsText" dxfId="16" priority="20" operator="containsText" text="Yes">
      <formula>NOT(ISERROR(SEARCH("Yes",L66)))</formula>
    </cfRule>
  </conditionalFormatting>
  <conditionalFormatting sqref="M66:P66">
    <cfRule type="containsText" dxfId="15" priority="17" operator="containsText" text="No">
      <formula>NOT(ISERROR(SEARCH("No",M66)))</formula>
    </cfRule>
    <cfRule type="containsText" dxfId="14" priority="18" operator="containsText" text="Yes">
      <formula>NOT(ISERROR(SEARCH("Yes",M66)))</formula>
    </cfRule>
  </conditionalFormatting>
  <conditionalFormatting sqref="L68">
    <cfRule type="containsText" dxfId="13" priority="15" operator="containsText" text="No">
      <formula>NOT(ISERROR(SEARCH("No",L68)))</formula>
    </cfRule>
    <cfRule type="containsText" dxfId="12" priority="16" operator="containsText" text="Yes">
      <formula>NOT(ISERROR(SEARCH("Yes",L68)))</formula>
    </cfRule>
  </conditionalFormatting>
  <conditionalFormatting sqref="M68:P68">
    <cfRule type="containsText" dxfId="11" priority="13" operator="containsText" text="No">
      <formula>NOT(ISERROR(SEARCH("No",M68)))</formula>
    </cfRule>
    <cfRule type="containsText" dxfId="10" priority="14" operator="containsText" text="Yes">
      <formula>NOT(ISERROR(SEARCH("Yes",M68)))</formula>
    </cfRule>
  </conditionalFormatting>
  <conditionalFormatting sqref="L70">
    <cfRule type="containsText" dxfId="9" priority="11" operator="containsText" text="Yes">
      <formula>NOT(ISERROR(SEARCH("Yes",L70)))</formula>
    </cfRule>
    <cfRule type="containsText" dxfId="8" priority="12" operator="containsText" text="No">
      <formula>NOT(ISERROR(SEARCH("No",L70)))</formula>
    </cfRule>
  </conditionalFormatting>
  <conditionalFormatting sqref="M70:P70">
    <cfRule type="containsText" dxfId="7" priority="9" operator="containsText" text="Yes">
      <formula>NOT(ISERROR(SEARCH("Yes",M70)))</formula>
    </cfRule>
    <cfRule type="containsText" dxfId="6" priority="10" operator="containsText" text="No">
      <formula>NOT(ISERROR(SEARCH("No",M70)))</formula>
    </cfRule>
  </conditionalFormatting>
  <conditionalFormatting sqref="L72">
    <cfRule type="containsText" dxfId="5" priority="7" operator="containsText" text="Yes">
      <formula>NOT(ISERROR(SEARCH("Yes",L72)))</formula>
    </cfRule>
    <cfRule type="containsText" dxfId="4" priority="8" operator="containsText" text="No">
      <formula>NOT(ISERROR(SEARCH("No",L72)))</formula>
    </cfRule>
  </conditionalFormatting>
  <conditionalFormatting sqref="M72:P72">
    <cfRule type="containsText" dxfId="3" priority="5" operator="containsText" text="Yes">
      <formula>NOT(ISERROR(SEARCH("Yes",M72)))</formula>
    </cfRule>
    <cfRule type="containsText" dxfId="2" priority="6" operator="containsText" text="No">
      <formula>NOT(ISERROR(SEARCH("No",M72)))</formula>
    </cfRule>
  </conditionalFormatting>
  <conditionalFormatting sqref="L74">
    <cfRule type="containsText" dxfId="1" priority="3" operator="containsText" text="Yes">
      <formula>NOT(ISERROR(SEARCH("Yes",L74)))</formula>
    </cfRule>
    <cfRule type="containsText" dxfId="0" priority="4" operator="containsText" text="No">
      <formula>NOT(ISERROR(SEARCH("No",L74)))</formula>
    </cfRule>
  </conditionalFormatting>
  <dataValidations count="5">
    <dataValidation allowBlank="1" showInputMessage="1" showErrorMessage="1" promptTitle="Example" prompt="_x000a_Using substantially more air conditioners to cool buildings during heatwave (without including energy efficiency and passive cooling elements)." sqref="E74:K74"/>
    <dataValidation allowBlank="1" showInputMessage="1" showErrorMessage="1" promptTitle="Example" prompt="_x000a_A carbon tax (without a compensation scheme) may unequally disadvantage people with the least capacity to pay it." sqref="E72:K72"/>
    <dataValidation allowBlank="1" showInputMessage="1" showErrorMessage="1" promptTitle="Example" prompt="_x000a_Installing permeable paving in areas (e.g. near childcare centre) where people are prone to tripping." sqref="E70:K70"/>
    <dataValidation allowBlank="1" showInputMessage="1" showErrorMessage="1" promptTitle="Example" prompt="_x000a_Large infrastructure projects seeking to capture rainfall, must consider BOTH the potential increase in rainfall intensity and drought events and provide benefit to the community under both scenarios." sqref="E66:K66"/>
    <dataValidation allowBlank="1" showInputMessage="1" showErrorMessage="1" promptTitle="Example" prompt="_x000a_Installing solar power to ensure power supply during blackouts also reduces power bills and carbon emissions." sqref="E64:K64"/>
  </dataValidations>
  <hyperlinks>
    <hyperlink ref="O3" location="'Asset GN'!A1" display="'Asset GN'!A1"/>
    <hyperlink ref="O3:P4" location="T1_Cover!A1" display="Back to Cover"/>
    <hyperlink ref="H78" location="'Asset GN'!A1" display="'Asset GN'!A1"/>
    <hyperlink ref="H78:I79" location="T1_Cover!A1" display="Back to Cover"/>
  </hyperlinks>
  <pageMargins left="0.7" right="0.7" top="0.75" bottom="0.75" header="0.3" footer="0.3"/>
  <pageSetup paperSize="9" scale="5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D4"/>
  <sheetViews>
    <sheetView workbookViewId="0"/>
  </sheetViews>
  <sheetFormatPr defaultColWidth="9.140625" defaultRowHeight="12.75" x14ac:dyDescent="0.2"/>
  <cols>
    <col min="1" max="1" width="9.140625" style="1"/>
    <col min="2" max="2" width="72.7109375" style="1" customWidth="1"/>
    <col min="3" max="3" width="9.140625" style="1"/>
    <col min="4" max="4" width="72.7109375" style="1" customWidth="1"/>
    <col min="5" max="16384" width="9.140625" style="1"/>
  </cols>
  <sheetData>
    <row r="2" spans="2:4" x14ac:dyDescent="0.2">
      <c r="B2" s="1" t="s">
        <v>209</v>
      </c>
      <c r="D2" s="1" t="s">
        <v>210</v>
      </c>
    </row>
    <row r="4" spans="2:4" ht="270.75" x14ac:dyDescent="0.2">
      <c r="B4" s="34" t="s">
        <v>191</v>
      </c>
      <c r="D4" s="34" t="s">
        <v>211</v>
      </c>
    </row>
  </sheetData>
  <sheetProtection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I222"/>
  <sheetViews>
    <sheetView workbookViewId="0"/>
  </sheetViews>
  <sheetFormatPr defaultColWidth="9.140625" defaultRowHeight="12.75" x14ac:dyDescent="0.2"/>
  <cols>
    <col min="1" max="1" width="9.140625" style="1"/>
    <col min="2" max="2" width="49" style="1" customWidth="1"/>
    <col min="3" max="3" width="15.7109375" style="1" bestFit="1" customWidth="1"/>
    <col min="4" max="4" width="16.5703125" style="1" bestFit="1" customWidth="1"/>
    <col min="5" max="16384" width="9.140625" style="1"/>
  </cols>
  <sheetData>
    <row r="2" spans="2:4" x14ac:dyDescent="0.2">
      <c r="B2" s="1" t="s">
        <v>212</v>
      </c>
    </row>
    <row r="3" spans="2:4" x14ac:dyDescent="0.2">
      <c r="B3" s="3" t="s">
        <v>23</v>
      </c>
    </row>
    <row r="4" spans="2:4" x14ac:dyDescent="0.2">
      <c r="B4" s="3" t="s">
        <v>24</v>
      </c>
    </row>
    <row r="5" spans="2:4" x14ac:dyDescent="0.2">
      <c r="B5" s="3"/>
    </row>
    <row r="6" spans="2:4" x14ac:dyDescent="0.2">
      <c r="B6" s="1" t="s">
        <v>212</v>
      </c>
    </row>
    <row r="7" spans="2:4" x14ac:dyDescent="0.2">
      <c r="B7" s="3" t="s">
        <v>213</v>
      </c>
      <c r="C7" s="1" t="s">
        <v>41</v>
      </c>
      <c r="D7" s="1" t="str">
        <f>"Capital_"&amp;C7</f>
        <v>Capital_RO</v>
      </c>
    </row>
    <row r="8" spans="2:4" ht="12.75" customHeight="1" x14ac:dyDescent="0.2">
      <c r="B8" s="3" t="s">
        <v>14</v>
      </c>
      <c r="C8" s="1" t="s">
        <v>40</v>
      </c>
      <c r="D8" s="1" t="str">
        <f t="shared" ref="D8:D14" si="0">"Capital_"&amp;C8</f>
        <v>Capital_DR</v>
      </c>
    </row>
    <row r="9" spans="2:4" ht="12.75" customHeight="1" x14ac:dyDescent="0.2">
      <c r="B9" s="3" t="s">
        <v>25</v>
      </c>
      <c r="C9" s="1" t="s">
        <v>39</v>
      </c>
      <c r="D9" s="1" t="str">
        <f t="shared" si="0"/>
        <v>Capital_BR</v>
      </c>
    </row>
    <row r="10" spans="2:4" x14ac:dyDescent="0.2">
      <c r="B10" s="3" t="s">
        <v>26</v>
      </c>
      <c r="C10" s="1" t="s">
        <v>42</v>
      </c>
      <c r="D10" s="1" t="str">
        <f t="shared" si="0"/>
        <v>Capital_IN</v>
      </c>
    </row>
    <row r="11" spans="2:4" x14ac:dyDescent="0.2">
      <c r="B11" s="3" t="s">
        <v>28</v>
      </c>
      <c r="C11" s="1" t="s">
        <v>35</v>
      </c>
      <c r="D11" s="1" t="str">
        <f t="shared" si="0"/>
        <v>Capital_OS1</v>
      </c>
    </row>
    <row r="12" spans="2:4" x14ac:dyDescent="0.2">
      <c r="B12" s="3" t="s">
        <v>29</v>
      </c>
      <c r="C12" s="1" t="s">
        <v>36</v>
      </c>
      <c r="D12" s="1" t="str">
        <f t="shared" si="0"/>
        <v>Capital_OS2</v>
      </c>
    </row>
    <row r="13" spans="2:4" x14ac:dyDescent="0.2">
      <c r="B13" s="3" t="s">
        <v>15</v>
      </c>
      <c r="C13" s="1" t="s">
        <v>37</v>
      </c>
      <c r="D13" s="1" t="str">
        <f t="shared" si="0"/>
        <v>Capital_BL</v>
      </c>
    </row>
    <row r="14" spans="2:4" x14ac:dyDescent="0.2">
      <c r="B14" s="3" t="s">
        <v>27</v>
      </c>
      <c r="C14" s="1" t="s">
        <v>38</v>
      </c>
      <c r="D14" s="1" t="str">
        <f t="shared" si="0"/>
        <v>Capital_PL</v>
      </c>
    </row>
    <row r="15" spans="2:4" x14ac:dyDescent="0.2">
      <c r="B15" s="3"/>
    </row>
    <row r="16" spans="2:4" x14ac:dyDescent="0.2">
      <c r="B16" s="1" t="s">
        <v>212</v>
      </c>
    </row>
    <row r="17" spans="2:4" x14ac:dyDescent="0.2">
      <c r="B17" s="1" t="s">
        <v>30</v>
      </c>
      <c r="C17" s="1" t="s">
        <v>141</v>
      </c>
      <c r="D17" s="1" t="str">
        <f>"Operating_"&amp;C17</f>
        <v>Operating_SR</v>
      </c>
    </row>
    <row r="18" spans="2:4" x14ac:dyDescent="0.2">
      <c r="B18" s="1" t="s">
        <v>214</v>
      </c>
      <c r="C18" s="1" t="s">
        <v>142</v>
      </c>
      <c r="D18" s="1" t="str">
        <f>"Operating_"&amp;C18</f>
        <v>Operating_SD</v>
      </c>
    </row>
    <row r="20" spans="2:4" x14ac:dyDescent="0.2">
      <c r="B20" s="1" t="s">
        <v>212</v>
      </c>
    </row>
    <row r="21" spans="2:4" x14ac:dyDescent="0.2">
      <c r="B21" s="1" t="s">
        <v>3</v>
      </c>
      <c r="C21" s="1">
        <v>2030</v>
      </c>
    </row>
    <row r="22" spans="2:4" x14ac:dyDescent="0.2">
      <c r="B22" s="1" t="s">
        <v>4</v>
      </c>
      <c r="C22" s="1">
        <v>2070</v>
      </c>
    </row>
    <row r="23" spans="2:4" x14ac:dyDescent="0.2">
      <c r="B23" s="1" t="s">
        <v>33</v>
      </c>
      <c r="C23" s="1">
        <f>VLOOKUP(T1_Cover!H24,'List options'!$B$21:$C$22,2,FALSE)</f>
        <v>2070</v>
      </c>
    </row>
    <row r="24" spans="2:4" x14ac:dyDescent="0.2">
      <c r="B24" s="3"/>
    </row>
    <row r="25" spans="2:4" x14ac:dyDescent="0.2">
      <c r="B25" s="3" t="s">
        <v>79</v>
      </c>
    </row>
    <row r="26" spans="2:4" x14ac:dyDescent="0.2">
      <c r="B26" s="3" t="s">
        <v>80</v>
      </c>
    </row>
    <row r="28" spans="2:4" x14ac:dyDescent="0.2">
      <c r="B28" s="1" t="s">
        <v>143</v>
      </c>
    </row>
    <row r="30" spans="2:4" x14ac:dyDescent="0.2">
      <c r="B30" s="1" t="s">
        <v>154</v>
      </c>
    </row>
    <row r="32" spans="2:4" x14ac:dyDescent="0.2">
      <c r="B32" s="1" t="str">
        <f>IF(T1_Cover!H20="",0,VLOOKUP(T1_Cover!H22,$B$36:$C$45,2,FALSE))</f>
        <v>T2_Capital_BL</v>
      </c>
    </row>
    <row r="34" spans="2:5" x14ac:dyDescent="0.2">
      <c r="B34" s="1" t="s">
        <v>144</v>
      </c>
    </row>
    <row r="36" spans="2:5" x14ac:dyDescent="0.2">
      <c r="B36" s="3" t="s">
        <v>213</v>
      </c>
      <c r="C36" s="1" t="str">
        <f t="shared" ref="C36:C43" si="1">$B$34&amp;"_"&amp;D7</f>
        <v>T2_Capital_RO</v>
      </c>
      <c r="E36" s="1">
        <f>T2_Capital_RO!E38</f>
        <v>0</v>
      </c>
    </row>
    <row r="37" spans="2:5" x14ac:dyDescent="0.2">
      <c r="B37" s="3" t="s">
        <v>14</v>
      </c>
      <c r="C37" s="1" t="str">
        <f t="shared" si="1"/>
        <v>T2_Capital_DR</v>
      </c>
      <c r="E37" s="1">
        <f>T2_Capital_DR!E38</f>
        <v>0</v>
      </c>
    </row>
    <row r="38" spans="2:5" x14ac:dyDescent="0.2">
      <c r="B38" s="3" t="s">
        <v>25</v>
      </c>
      <c r="C38" s="1" t="str">
        <f t="shared" si="1"/>
        <v>T2_Capital_BR</v>
      </c>
      <c r="E38" s="1">
        <f>T2_Capital_BR!E38</f>
        <v>0</v>
      </c>
    </row>
    <row r="39" spans="2:5" x14ac:dyDescent="0.2">
      <c r="B39" s="3" t="s">
        <v>26</v>
      </c>
      <c r="C39" s="1" t="str">
        <f t="shared" si="1"/>
        <v>T2_Capital_IN</v>
      </c>
      <c r="E39" s="1">
        <f>T2_Capital_IN!E38</f>
        <v>0</v>
      </c>
    </row>
    <row r="40" spans="2:5" x14ac:dyDescent="0.2">
      <c r="B40" s="3" t="s">
        <v>28</v>
      </c>
      <c r="C40" s="1" t="str">
        <f t="shared" si="1"/>
        <v>T2_Capital_OS1</v>
      </c>
      <c r="E40" s="1">
        <f>T2_Capital_OS1!E38</f>
        <v>0</v>
      </c>
    </row>
    <row r="41" spans="2:5" x14ac:dyDescent="0.2">
      <c r="B41" s="3" t="s">
        <v>29</v>
      </c>
      <c r="C41" s="1" t="str">
        <f t="shared" si="1"/>
        <v>T2_Capital_OS2</v>
      </c>
      <c r="E41" s="1">
        <f>T2_Capital_OS2!E38</f>
        <v>0</v>
      </c>
    </row>
    <row r="42" spans="2:5" x14ac:dyDescent="0.2">
      <c r="B42" s="3" t="s">
        <v>15</v>
      </c>
      <c r="C42" s="1" t="str">
        <f t="shared" si="1"/>
        <v>T2_Capital_BL</v>
      </c>
      <c r="E42" s="1" t="str">
        <f>T2_Capital_BL!E38</f>
        <v xml:space="preserve">Reduced thermal comfort, higher operating costs (energy), water shortages, inundation from flash floods, structural storm demage </v>
      </c>
    </row>
    <row r="43" spans="2:5" x14ac:dyDescent="0.2">
      <c r="B43" s="3" t="s">
        <v>27</v>
      </c>
      <c r="C43" s="1" t="str">
        <f t="shared" si="1"/>
        <v>T2_Capital_PL</v>
      </c>
      <c r="E43" s="1">
        <f>T2_Capital_PL!E38</f>
        <v>0</v>
      </c>
    </row>
    <row r="44" spans="2:5" x14ac:dyDescent="0.2">
      <c r="B44" s="1" t="s">
        <v>30</v>
      </c>
      <c r="C44" s="1" t="str">
        <f>$B$34&amp;"_"&amp;D17</f>
        <v>T2_Operating_SR</v>
      </c>
      <c r="E44" s="1">
        <f>T2_Operating_SR!E36</f>
        <v>0</v>
      </c>
    </row>
    <row r="45" spans="2:5" x14ac:dyDescent="0.2">
      <c r="B45" s="1" t="s">
        <v>214</v>
      </c>
      <c r="C45" s="1" t="str">
        <f>$B$34&amp;"_"&amp;D18</f>
        <v>T2_Operating_SD</v>
      </c>
      <c r="E45" s="1">
        <f>T2_Operating_SD!E36</f>
        <v>0</v>
      </c>
    </row>
    <row r="47" spans="2:5" x14ac:dyDescent="0.2">
      <c r="B47" s="1" t="s">
        <v>145</v>
      </c>
    </row>
    <row r="49" spans="2:9" x14ac:dyDescent="0.2">
      <c r="B49" s="6" t="str">
        <f>IF(T1_Cover!H20="",0,VLOOKUP(T1_Cover!H22,$B$51:$C$60,2,FALSE))</f>
        <v>T3_Capital_BL</v>
      </c>
    </row>
    <row r="50" spans="2:9" x14ac:dyDescent="0.2">
      <c r="E50" s="1">
        <v>1</v>
      </c>
      <c r="F50" s="1">
        <v>2</v>
      </c>
      <c r="G50" s="1">
        <v>3</v>
      </c>
      <c r="H50" s="1">
        <v>4</v>
      </c>
      <c r="I50" s="1">
        <v>5</v>
      </c>
    </row>
    <row r="51" spans="2:9" x14ac:dyDescent="0.2">
      <c r="B51" s="3" t="s">
        <v>213</v>
      </c>
      <c r="C51" s="1" t="str">
        <f t="shared" ref="C51:C58" si="2">$B$47&amp;"_"&amp;D7</f>
        <v>T3_Capital_RO</v>
      </c>
      <c r="E51" s="1" t="str">
        <f>IFERROR(VLOOKUP(E$50,T3_Capital_RO!$D$26:$O$41,7,FALSE),"Not selected")</f>
        <v>Not selected</v>
      </c>
      <c r="F51" s="1" t="str">
        <f>IFERROR(VLOOKUP(F$50,T3_Capital_RO!$D$26:$O$41,7,FALSE),"Not selected")</f>
        <v>Not selected</v>
      </c>
      <c r="G51" s="1" t="str">
        <f>IFERROR(VLOOKUP(G$50,T3_Capital_RO!$D$26:$O$41,7,FALSE),"Not selected")</f>
        <v>Not selected</v>
      </c>
      <c r="H51" s="1" t="str">
        <f>IFERROR(VLOOKUP(H$50,T3_Capital_RO!$D$26:$O$41,7,FALSE),"Not selected")</f>
        <v>Not selected</v>
      </c>
      <c r="I51" s="1" t="str">
        <f>IFERROR(VLOOKUP(I$50,T3_Capital_RO!$D$26:$O$41,7,FALSE),"Not selected")</f>
        <v>Not selected</v>
      </c>
    </row>
    <row r="52" spans="2:9" x14ac:dyDescent="0.2">
      <c r="B52" s="3" t="s">
        <v>14</v>
      </c>
      <c r="C52" s="1" t="str">
        <f t="shared" si="2"/>
        <v>T3_Capital_DR</v>
      </c>
      <c r="E52" s="1" t="str">
        <f>IFERROR(VLOOKUP(E$50,T3_Capital_DR!$D$26:$O$35,7,FALSE),"Not selected")</f>
        <v>Not selected</v>
      </c>
      <c r="F52" s="1" t="str">
        <f>IFERROR(VLOOKUP(F$50,T3_Capital_DR!$D$26:$O$35,7,FALSE),"Not selected")</f>
        <v>Not selected</v>
      </c>
      <c r="G52" s="1" t="str">
        <f>IFERROR(VLOOKUP(G$50,T3_Capital_DR!$D$26:$O$35,7,FALSE),"Not selected")</f>
        <v>Not selected</v>
      </c>
      <c r="H52" s="1" t="str">
        <f>IFERROR(VLOOKUP(H$50,T3_Capital_DR!$D$26:$O$35,7,FALSE),"Not selected")</f>
        <v>Not selected</v>
      </c>
      <c r="I52" s="1" t="str">
        <f>IFERROR(VLOOKUP(I$50,T3_Capital_DR!$D$26:$O$35,7,FALSE),"Not selected")</f>
        <v>Not selected</v>
      </c>
    </row>
    <row r="53" spans="2:9" x14ac:dyDescent="0.2">
      <c r="B53" s="3" t="s">
        <v>25</v>
      </c>
      <c r="C53" s="1" t="str">
        <f t="shared" si="2"/>
        <v>T3_Capital_BR</v>
      </c>
      <c r="E53" s="1" t="str">
        <f>IFERROR(VLOOKUP(E$50,T3_Capital_BR!$D$26:$O$36,7,FALSE),"Not selected")</f>
        <v>Not selected</v>
      </c>
      <c r="F53" s="1" t="str">
        <f>IFERROR(VLOOKUP(F$50,T3_Capital_BR!$D$26:$O$36,7,FALSE),"Not selected")</f>
        <v>Not selected</v>
      </c>
      <c r="G53" s="1" t="str">
        <f>IFERROR(VLOOKUP(G$50,T3_Capital_BR!$D$26:$O$36,7,FALSE),"Not selected")</f>
        <v>Not selected</v>
      </c>
      <c r="H53" s="1" t="str">
        <f>IFERROR(VLOOKUP(H$50,T3_Capital_BR!$D$26:$O$36,7,FALSE),"Not selected")</f>
        <v>Not selected</v>
      </c>
      <c r="I53" s="1" t="str">
        <f>IFERROR(VLOOKUP(I$50,T3_Capital_BR!$D$26:$O$36,7,FALSE),"Not selected")</f>
        <v>Not selected</v>
      </c>
    </row>
    <row r="54" spans="2:9" x14ac:dyDescent="0.2">
      <c r="B54" s="3" t="s">
        <v>26</v>
      </c>
      <c r="C54" s="6" t="str">
        <f t="shared" si="2"/>
        <v>T3_Capital_IN</v>
      </c>
      <c r="E54" s="6" t="str">
        <f>IFERROR(VLOOKUP(E$50,T3_Capital_IN!$D$26:$O$35,2,FALSE),"Not selected")</f>
        <v>Not selected</v>
      </c>
      <c r="F54" s="6" t="str">
        <f>IFERROR(VLOOKUP(F$50,T3_Capital_IN!$D$26:$O$35,2,FALSE),"Not selected")</f>
        <v>Not selected</v>
      </c>
      <c r="G54" s="6" t="str">
        <f>IFERROR(VLOOKUP(G$50,T3_Capital_IN!$D$26:$O$35,2,FALSE),"Not selected")</f>
        <v>Not selected</v>
      </c>
      <c r="H54" s="6" t="str">
        <f>IFERROR(VLOOKUP(H$50,T3_Capital_IN!$D$26:$O$35,2,FALSE),"Not selected")</f>
        <v>Not selected</v>
      </c>
      <c r="I54" s="6" t="str">
        <f>IFERROR(VLOOKUP(I$50,T3_Capital_IN!$D$26:$O$35,2,FALSE),"Not selected")</f>
        <v>Not selected</v>
      </c>
    </row>
    <row r="55" spans="2:9" x14ac:dyDescent="0.2">
      <c r="B55" s="3" t="s">
        <v>28</v>
      </c>
      <c r="C55" s="1" t="str">
        <f t="shared" si="2"/>
        <v>T3_Capital_OS1</v>
      </c>
      <c r="E55" s="1" t="str">
        <f>IFERROR(VLOOKUP(E$50,T3_Capital_OS1!$D$26:$O$38,7,FALSE),"Not selected")</f>
        <v>Not selected</v>
      </c>
      <c r="F55" s="1" t="str">
        <f>IFERROR(VLOOKUP(F$50,T3_Capital_OS1!$D$26:$O$38,7,FALSE),"Not selected")</f>
        <v>Not selected</v>
      </c>
      <c r="G55" s="1" t="str">
        <f>IFERROR(VLOOKUP(G$50,T3_Capital_OS1!$D$26:$O$38,7,FALSE),"Not selected")</f>
        <v>Not selected</v>
      </c>
      <c r="H55" s="1" t="str">
        <f>IFERROR(VLOOKUP(H$50,T3_Capital_OS1!$D$26:$O$38,7,FALSE),"Not selected")</f>
        <v>Not selected</v>
      </c>
      <c r="I55" s="1" t="str">
        <f>IFERROR(VLOOKUP(I$50,T3_Capital_OS1!$D$26:$O$38,7,FALSE),"Not selected")</f>
        <v>Not selected</v>
      </c>
    </row>
    <row r="56" spans="2:9" x14ac:dyDescent="0.2">
      <c r="B56" s="3" t="s">
        <v>29</v>
      </c>
      <c r="C56" s="1" t="str">
        <f t="shared" si="2"/>
        <v>T3_Capital_OS2</v>
      </c>
      <c r="E56" s="1" t="str">
        <f>IFERROR(VLOOKUP(E$50,T3_Capital_OS2!$D$26:$O$42,7,FALSE),"Not selected")</f>
        <v>Not selected</v>
      </c>
      <c r="F56" s="1" t="str">
        <f>IFERROR(VLOOKUP(F$50,T3_Capital_OS2!$D$26:$O$42,7,FALSE),"Not selected")</f>
        <v>Not selected</v>
      </c>
      <c r="G56" s="1" t="str">
        <f>IFERROR(VLOOKUP(G$50,T3_Capital_OS2!$D$26:$O$42,7,FALSE),"Not selected")</f>
        <v>Not selected</v>
      </c>
      <c r="H56" s="1" t="str">
        <f>IFERROR(VLOOKUP(H$50,T3_Capital_OS2!$D$26:$O$42,7,FALSE),"Not selected")</f>
        <v>Not selected</v>
      </c>
      <c r="I56" s="1" t="str">
        <f>IFERROR(VLOOKUP(I$50,T3_Capital_OS2!$D$26:$O$42,7,FALSE),"Not selected")</f>
        <v>Not selected</v>
      </c>
    </row>
    <row r="57" spans="2:9" x14ac:dyDescent="0.2">
      <c r="B57" s="3" t="s">
        <v>15</v>
      </c>
      <c r="C57" s="1" t="str">
        <f t="shared" si="2"/>
        <v>T3_Capital_BL</v>
      </c>
      <c r="E57" s="1" t="str">
        <f>IFERROR(VLOOKUP(E$50,T3_Capital_BL!$D$26:$O$53,7,FALSE),"Not selected")</f>
        <v>Use reflective and/or double glazing and reflective roofing.</v>
      </c>
      <c r="F57" s="1" t="str">
        <f>IFERROR(VLOOKUP(F$50,T3_Capital_BL!$D$26:$O$53,7,FALSE),"Not selected")</f>
        <v>Install roof ventilators such as whirlybirds on roof to remove heated air from the roof cavity, lowering temperature in living spaces and reducing reliance on air conditioning.</v>
      </c>
      <c r="G57" s="1" t="str">
        <f>IFERROR(VLOOKUP(G$50,T3_Capital_BL!$D$26:$O$53,7,FALSE),"Not selected")</f>
        <v>Include other passive / natural ventilation elements into design  (e.g. construction of building with appropriate orientation to the sun).</v>
      </c>
      <c r="H57" s="1" t="str">
        <f>IFERROR(VLOOKUP(H$50,T3_Capital_BL!$D$26:$O$53,7,FALSE),"Not selected")</f>
        <v>Install solar panels and back up battery capable of operating in ‘island mode’.</v>
      </c>
      <c r="I57" s="1" t="str">
        <f>IFERROR(VLOOKUP(I$50,T3_Capital_BL!$D$26:$O$53,7,FALSE),"Not selected")</f>
        <v>Raising vulnerable equipment (e.g. service meters) in known flooding hotspots.</v>
      </c>
    </row>
    <row r="58" spans="2:9" x14ac:dyDescent="0.2">
      <c r="B58" s="3" t="s">
        <v>27</v>
      </c>
      <c r="C58" s="6" t="str">
        <f t="shared" si="2"/>
        <v>T3_Capital_PL</v>
      </c>
      <c r="E58" s="6" t="str">
        <f>IFERROR(VLOOKUP(E$50,T3_Capital_PL!$D$26:$O$35,2,FALSE),"Not selected")</f>
        <v>Not selected</v>
      </c>
      <c r="F58" s="6" t="str">
        <f>IFERROR(VLOOKUP(F$50,T3_Capital_PL!$D$26:$O$35,2,FALSE),"Not selected")</f>
        <v>Not selected</v>
      </c>
      <c r="G58" s="6" t="str">
        <f>IFERROR(VLOOKUP(G$50,T3_Capital_PL!$D$26:$O$35,2,FALSE),"Not selected")</f>
        <v>Not selected</v>
      </c>
      <c r="H58" s="6" t="str">
        <f>IFERROR(VLOOKUP(H$50,T3_Capital_PL!$D$26:$O$35,2,FALSE),"Not selected")</f>
        <v>Not selected</v>
      </c>
      <c r="I58" s="6" t="str">
        <f>IFERROR(VLOOKUP(I$50,T3_Capital_PL!$D$26:$O$35,2,FALSE),"Not selected")</f>
        <v>Not selected</v>
      </c>
    </row>
    <row r="59" spans="2:9" x14ac:dyDescent="0.2">
      <c r="B59" s="1" t="s">
        <v>30</v>
      </c>
      <c r="C59" s="6" t="str">
        <f>$B$47&amp;"_"&amp;D17</f>
        <v>T3_Operating_SR</v>
      </c>
      <c r="E59" s="1">
        <f t="array" ref="E59:I59">TRANSPOSE(T2_Operating_SR!E59:P63)</f>
        <v>0</v>
      </c>
      <c r="F59" s="1">
        <v>0</v>
      </c>
      <c r="G59" s="1">
        <v>0</v>
      </c>
      <c r="H59" s="1">
        <v>0</v>
      </c>
      <c r="I59" s="1">
        <v>0</v>
      </c>
    </row>
    <row r="60" spans="2:9" x14ac:dyDescent="0.2">
      <c r="B60" s="1" t="s">
        <v>214</v>
      </c>
      <c r="C60" s="6" t="str">
        <f>$B$47&amp;"_"&amp;D18</f>
        <v>T3_Operating_SD</v>
      </c>
      <c r="E60" s="1">
        <f t="array" ref="E60:I60">TRANSPOSE(T2_Operating_SD!E60:P64)</f>
        <v>0</v>
      </c>
      <c r="F60" s="1">
        <v>0</v>
      </c>
      <c r="G60" s="1">
        <v>0</v>
      </c>
      <c r="H60" s="1">
        <v>0</v>
      </c>
      <c r="I60" s="1">
        <v>0</v>
      </c>
    </row>
    <row r="62" spans="2:9" x14ac:dyDescent="0.2">
      <c r="B62" s="73" t="s">
        <v>218</v>
      </c>
    </row>
    <row r="64" spans="2:9" x14ac:dyDescent="0.2">
      <c r="B64" s="73" t="str">
        <f>IF(T1_Cover!H20="",0,VLOOKUP(T1_Cover!H22,$B$51:$C$60,2,FALSE))</f>
        <v>T3_Capital_BL</v>
      </c>
    </row>
    <row r="65" spans="2:9" x14ac:dyDescent="0.2">
      <c r="E65" s="1">
        <v>1</v>
      </c>
      <c r="F65" s="1">
        <v>2</v>
      </c>
      <c r="G65" s="1">
        <v>3</v>
      </c>
      <c r="H65" s="1">
        <v>4</v>
      </c>
      <c r="I65" s="1">
        <v>5</v>
      </c>
    </row>
    <row r="66" spans="2:9" x14ac:dyDescent="0.2">
      <c r="B66" s="1" t="s">
        <v>217</v>
      </c>
      <c r="C66" s="1">
        <v>1</v>
      </c>
      <c r="D66" s="1" t="str">
        <f>C66&amp;"_"&amp;$B$64</f>
        <v>1_T3_Capital_BL</v>
      </c>
      <c r="E66" s="1" t="str">
        <f>VLOOKUP($D66,$D$84:$I$222,E$65+1,FALSE)</f>
        <v>Yes</v>
      </c>
      <c r="F66" s="1" t="str">
        <f t="shared" ref="F66:I78" si="3">VLOOKUP($D66,$D$84:$I$222,F$65+1,FALSE)</f>
        <v>Yes</v>
      </c>
      <c r="G66" s="1" t="str">
        <f t="shared" si="3"/>
        <v>Yes</v>
      </c>
      <c r="H66" s="1" t="str">
        <f t="shared" si="3"/>
        <v>No</v>
      </c>
      <c r="I66" s="1" t="str">
        <f t="shared" si="3"/>
        <v>No</v>
      </c>
    </row>
    <row r="68" spans="2:9" x14ac:dyDescent="0.2">
      <c r="B68" s="1" t="s">
        <v>184</v>
      </c>
      <c r="C68" s="1">
        <v>2</v>
      </c>
      <c r="D68" s="1" t="str">
        <f>C68&amp;"_"&amp;$B$64</f>
        <v>2_T3_Capital_BL</v>
      </c>
      <c r="E68" s="1" t="str">
        <f>VLOOKUP($D68,$D$84:$I$222,E$65+1,FALSE)</f>
        <v>Yes</v>
      </c>
      <c r="F68" s="1" t="str">
        <f t="shared" si="3"/>
        <v>Yes</v>
      </c>
      <c r="G68" s="1" t="str">
        <f t="shared" si="3"/>
        <v>Yes</v>
      </c>
      <c r="H68" s="1" t="str">
        <f t="shared" si="3"/>
        <v>Yes</v>
      </c>
      <c r="I68" s="1" t="str">
        <f t="shared" si="3"/>
        <v>No</v>
      </c>
    </row>
    <row r="70" spans="2:9" x14ac:dyDescent="0.2">
      <c r="B70" s="1" t="s">
        <v>183</v>
      </c>
      <c r="C70" s="1">
        <v>3</v>
      </c>
      <c r="D70" s="1" t="str">
        <f>C70&amp;"_"&amp;$B$64</f>
        <v>3_T3_Capital_BL</v>
      </c>
      <c r="E70" s="1" t="str">
        <f>VLOOKUP($D70,$D$84:$I$222,E$65+1,FALSE)</f>
        <v>Yes</v>
      </c>
      <c r="F70" s="1" t="str">
        <f t="shared" si="3"/>
        <v>Yes</v>
      </c>
      <c r="G70" s="1" t="str">
        <f t="shared" si="3"/>
        <v>Yes</v>
      </c>
      <c r="H70" s="1" t="str">
        <f t="shared" si="3"/>
        <v>No</v>
      </c>
      <c r="I70" s="1" t="str">
        <f t="shared" si="3"/>
        <v>Yes</v>
      </c>
    </row>
    <row r="72" spans="2:9" x14ac:dyDescent="0.2">
      <c r="B72" s="1" t="s">
        <v>185</v>
      </c>
      <c r="C72" s="1">
        <v>4</v>
      </c>
      <c r="D72" s="1" t="str">
        <f>C72&amp;"_"&amp;$B$64</f>
        <v>4_T3_Capital_BL</v>
      </c>
      <c r="E72" s="1" t="str">
        <f>VLOOKUP($D72,$D$84:$I$222,E$65+1,FALSE)</f>
        <v>Yes</v>
      </c>
      <c r="F72" s="1" t="str">
        <f t="shared" si="3"/>
        <v>Yes</v>
      </c>
      <c r="G72" s="1" t="str">
        <f t="shared" si="3"/>
        <v>No</v>
      </c>
      <c r="H72" s="1" t="str">
        <f t="shared" si="3"/>
        <v>Yes</v>
      </c>
      <c r="I72" s="1" t="str">
        <f t="shared" si="3"/>
        <v>Yes</v>
      </c>
    </row>
    <row r="74" spans="2:9" x14ac:dyDescent="0.2">
      <c r="B74" s="1" t="s">
        <v>182</v>
      </c>
      <c r="C74" s="1">
        <v>5</v>
      </c>
      <c r="D74" s="1" t="str">
        <f>C74&amp;"_"&amp;$B$64</f>
        <v>5_T3_Capital_BL</v>
      </c>
      <c r="E74" s="1" t="str">
        <f>VLOOKUP($D74,$D$84:$I$222,E$65+1,FALSE)</f>
        <v>No</v>
      </c>
      <c r="F74" s="1" t="str">
        <f t="shared" si="3"/>
        <v>Yes</v>
      </c>
      <c r="G74" s="1" t="str">
        <f t="shared" si="3"/>
        <v>Yes</v>
      </c>
      <c r="H74" s="1" t="str">
        <f t="shared" si="3"/>
        <v>No</v>
      </c>
      <c r="I74" s="1" t="str">
        <f t="shared" si="3"/>
        <v>Yes</v>
      </c>
    </row>
    <row r="76" spans="2:9" x14ac:dyDescent="0.2">
      <c r="B76" s="1" t="s">
        <v>181</v>
      </c>
      <c r="C76" s="1">
        <v>6</v>
      </c>
      <c r="D76" s="1" t="str">
        <f>C76&amp;"_"&amp;$B$64</f>
        <v>6_T3_Capital_BL</v>
      </c>
      <c r="E76" s="1" t="str">
        <f>VLOOKUP($D76,$D$84:$I$222,E$65+1,FALSE)</f>
        <v>No</v>
      </c>
      <c r="F76" s="1" t="str">
        <f t="shared" si="3"/>
        <v>No</v>
      </c>
      <c r="G76" s="1" t="str">
        <f t="shared" si="3"/>
        <v>No</v>
      </c>
      <c r="H76" s="1" t="str">
        <f t="shared" si="3"/>
        <v>Yes</v>
      </c>
      <c r="I76" s="1" t="str">
        <f t="shared" si="3"/>
        <v>No</v>
      </c>
    </row>
    <row r="78" spans="2:9" x14ac:dyDescent="0.2">
      <c r="B78" s="1" t="s">
        <v>180</v>
      </c>
      <c r="C78" s="1">
        <v>7</v>
      </c>
      <c r="D78" s="1" t="str">
        <f>C78&amp;"_"&amp;$B$64</f>
        <v>7_T3_Capital_BL</v>
      </c>
      <c r="E78" s="1" t="str">
        <f>VLOOKUP($D78,$D$84:$I$222,E$65+1,FALSE)</f>
        <v>No</v>
      </c>
      <c r="F78" s="1" t="str">
        <f t="shared" si="3"/>
        <v>No</v>
      </c>
      <c r="G78" s="1" t="str">
        <f t="shared" si="3"/>
        <v>No</v>
      </c>
      <c r="H78" s="1" t="str">
        <f t="shared" si="3"/>
        <v>No</v>
      </c>
      <c r="I78" s="1" t="str">
        <f t="shared" si="3"/>
        <v>No</v>
      </c>
    </row>
    <row r="80" spans="2:9" x14ac:dyDescent="0.2">
      <c r="B80" s="73" t="s">
        <v>220</v>
      </c>
    </row>
    <row r="82" spans="2:9" x14ac:dyDescent="0.2">
      <c r="B82" s="73" t="s">
        <v>219</v>
      </c>
    </row>
    <row r="83" spans="2:9" x14ac:dyDescent="0.2">
      <c r="E83" s="1">
        <v>1</v>
      </c>
      <c r="F83" s="1">
        <v>2</v>
      </c>
      <c r="G83" s="1">
        <v>3</v>
      </c>
      <c r="H83" s="1">
        <v>4</v>
      </c>
      <c r="I83" s="1">
        <v>5</v>
      </c>
    </row>
    <row r="84" spans="2:9" x14ac:dyDescent="0.2">
      <c r="B84" s="1" t="s">
        <v>217</v>
      </c>
      <c r="C84" s="1">
        <v>1</v>
      </c>
      <c r="D84" s="1" t="str">
        <f>C84&amp;"_"&amp;$B$82</f>
        <v>1_T3_Capital_RO</v>
      </c>
      <c r="E84" s="1">
        <f>T3_Capital_RO!L69</f>
        <v>0</v>
      </c>
      <c r="F84" s="1">
        <f>T3_Capital_RO!M69</f>
        <v>0</v>
      </c>
      <c r="G84" s="1">
        <f>T3_Capital_RO!N69</f>
        <v>0</v>
      </c>
      <c r="H84" s="1">
        <f>T3_Capital_RO!O69</f>
        <v>0</v>
      </c>
      <c r="I84" s="1">
        <f>T3_Capital_RO!P69</f>
        <v>0</v>
      </c>
    </row>
    <row r="86" spans="2:9" x14ac:dyDescent="0.2">
      <c r="B86" s="1" t="s">
        <v>184</v>
      </c>
      <c r="C86" s="1">
        <v>2</v>
      </c>
      <c r="D86" s="1" t="str">
        <f>C86&amp;"_"&amp;$B$82</f>
        <v>2_T3_Capital_RO</v>
      </c>
      <c r="E86" s="1">
        <f>T3_Capital_RO!L71</f>
        <v>0</v>
      </c>
      <c r="F86" s="1">
        <f>T3_Capital_RO!M71</f>
        <v>0</v>
      </c>
      <c r="G86" s="1">
        <f>T3_Capital_RO!N71</f>
        <v>0</v>
      </c>
      <c r="H86" s="1">
        <f>T3_Capital_RO!O71</f>
        <v>0</v>
      </c>
      <c r="I86" s="1">
        <f>T3_Capital_RO!P71</f>
        <v>0</v>
      </c>
    </row>
    <row r="88" spans="2:9" x14ac:dyDescent="0.2">
      <c r="B88" s="1" t="s">
        <v>183</v>
      </c>
      <c r="C88" s="1">
        <v>3</v>
      </c>
      <c r="D88" s="1" t="str">
        <f>C88&amp;"_"&amp;$B$82</f>
        <v>3_T3_Capital_RO</v>
      </c>
      <c r="E88" s="1">
        <f>T3_Capital_RO!L73</f>
        <v>0</v>
      </c>
      <c r="F88" s="1">
        <f>T3_Capital_RO!M73</f>
        <v>0</v>
      </c>
      <c r="G88" s="1">
        <f>T3_Capital_RO!N73</f>
        <v>0</v>
      </c>
      <c r="H88" s="1">
        <f>T3_Capital_RO!O73</f>
        <v>0</v>
      </c>
      <c r="I88" s="1">
        <f>T3_Capital_RO!P73</f>
        <v>0</v>
      </c>
    </row>
    <row r="90" spans="2:9" x14ac:dyDescent="0.2">
      <c r="B90" s="1" t="s">
        <v>185</v>
      </c>
      <c r="C90" s="1">
        <v>4</v>
      </c>
      <c r="D90" s="1" t="str">
        <f>C90&amp;"_"&amp;$B$82</f>
        <v>4_T3_Capital_RO</v>
      </c>
      <c r="E90" s="1">
        <f>T3_Capital_RO!L75</f>
        <v>0</v>
      </c>
      <c r="F90" s="1">
        <f>T3_Capital_RO!M75</f>
        <v>0</v>
      </c>
      <c r="G90" s="1">
        <f>T3_Capital_RO!N75</f>
        <v>0</v>
      </c>
      <c r="H90" s="1">
        <f>T3_Capital_RO!O75</f>
        <v>0</v>
      </c>
      <c r="I90" s="1">
        <f>T3_Capital_RO!P75</f>
        <v>0</v>
      </c>
    </row>
    <row r="92" spans="2:9" x14ac:dyDescent="0.2">
      <c r="B92" s="1" t="s">
        <v>182</v>
      </c>
      <c r="C92" s="1">
        <v>5</v>
      </c>
      <c r="D92" s="1" t="str">
        <f>C92&amp;"_"&amp;$B$82</f>
        <v>5_T3_Capital_RO</v>
      </c>
      <c r="E92" s="1">
        <f>T3_Capital_RO!L77</f>
        <v>0</v>
      </c>
      <c r="F92" s="1">
        <f>T3_Capital_RO!M77</f>
        <v>0</v>
      </c>
      <c r="G92" s="1">
        <f>T3_Capital_RO!N77</f>
        <v>0</v>
      </c>
      <c r="H92" s="1">
        <f>T3_Capital_RO!O77</f>
        <v>0</v>
      </c>
      <c r="I92" s="1">
        <f>T3_Capital_RO!P77</f>
        <v>0</v>
      </c>
    </row>
    <row r="94" spans="2:9" x14ac:dyDescent="0.2">
      <c r="B94" s="1" t="s">
        <v>181</v>
      </c>
      <c r="C94" s="1">
        <v>6</v>
      </c>
      <c r="D94" s="1" t="str">
        <f>C94&amp;"_"&amp;$B$82</f>
        <v>6_T3_Capital_RO</v>
      </c>
      <c r="E94" s="1">
        <f>T3_Capital_RO!L79</f>
        <v>0</v>
      </c>
      <c r="F94" s="1">
        <f>T3_Capital_RO!M79</f>
        <v>0</v>
      </c>
      <c r="G94" s="1">
        <f>T3_Capital_RO!N79</f>
        <v>0</v>
      </c>
      <c r="H94" s="1">
        <f>T3_Capital_RO!O79</f>
        <v>0</v>
      </c>
      <c r="I94" s="1">
        <f>T3_Capital_RO!P79</f>
        <v>0</v>
      </c>
    </row>
    <row r="96" spans="2:9" x14ac:dyDescent="0.2">
      <c r="B96" s="1" t="s">
        <v>180</v>
      </c>
      <c r="C96" s="1">
        <v>7</v>
      </c>
      <c r="D96" s="1" t="str">
        <f>C96&amp;"_"&amp;$B$82</f>
        <v>7_T3_Capital_RO</v>
      </c>
      <c r="E96" s="1">
        <f>T3_Capital_RO!L81</f>
        <v>0</v>
      </c>
      <c r="F96" s="1">
        <f>T3_Capital_RO!M81</f>
        <v>0</v>
      </c>
      <c r="G96" s="1">
        <f>T3_Capital_RO!N81</f>
        <v>0</v>
      </c>
      <c r="H96" s="1">
        <f>T3_Capital_RO!O81</f>
        <v>0</v>
      </c>
      <c r="I96" s="1">
        <f>T3_Capital_RO!P81</f>
        <v>0</v>
      </c>
    </row>
    <row r="98" spans="2:9" x14ac:dyDescent="0.2">
      <c r="B98" s="73" t="s">
        <v>221</v>
      </c>
    </row>
    <row r="100" spans="2:9" x14ac:dyDescent="0.2">
      <c r="B100" s="73" t="s">
        <v>222</v>
      </c>
    </row>
    <row r="101" spans="2:9" x14ac:dyDescent="0.2">
      <c r="E101" s="1">
        <v>1</v>
      </c>
      <c r="F101" s="1">
        <v>2</v>
      </c>
      <c r="G101" s="1">
        <v>3</v>
      </c>
      <c r="H101" s="1">
        <v>4</v>
      </c>
      <c r="I101" s="1">
        <v>5</v>
      </c>
    </row>
    <row r="102" spans="2:9" x14ac:dyDescent="0.2">
      <c r="B102" s="1" t="s">
        <v>217</v>
      </c>
      <c r="C102" s="1">
        <v>1</v>
      </c>
      <c r="D102" s="1" t="str">
        <f>C102&amp;"_"&amp;$B$100</f>
        <v>1_T3_Capital_DR</v>
      </c>
      <c r="E102" s="1">
        <f>T3_Capital_DR!L63</f>
        <v>0</v>
      </c>
      <c r="F102" s="1">
        <f>T3_Capital_DR!M63</f>
        <v>0</v>
      </c>
      <c r="G102" s="1">
        <f>T3_Capital_DR!N63</f>
        <v>0</v>
      </c>
      <c r="H102" s="1">
        <f>T3_Capital_DR!O63</f>
        <v>0</v>
      </c>
      <c r="I102" s="1">
        <f>T3_Capital_DR!P63</f>
        <v>0</v>
      </c>
    </row>
    <row r="104" spans="2:9" x14ac:dyDescent="0.2">
      <c r="B104" s="1" t="s">
        <v>184</v>
      </c>
      <c r="C104" s="1">
        <v>2</v>
      </c>
      <c r="D104" s="1" t="str">
        <f>C104&amp;"_"&amp;$B$100</f>
        <v>2_T3_Capital_DR</v>
      </c>
      <c r="E104" s="1">
        <f>T3_Capital_DR!L65</f>
        <v>0</v>
      </c>
      <c r="F104" s="1">
        <f>T3_Capital_DR!M65</f>
        <v>0</v>
      </c>
      <c r="G104" s="1">
        <f>T3_Capital_DR!N65</f>
        <v>0</v>
      </c>
      <c r="H104" s="1">
        <f>T3_Capital_DR!O65</f>
        <v>0</v>
      </c>
      <c r="I104" s="1">
        <f>T3_Capital_DR!P65</f>
        <v>0</v>
      </c>
    </row>
    <row r="106" spans="2:9" x14ac:dyDescent="0.2">
      <c r="B106" s="1" t="s">
        <v>183</v>
      </c>
      <c r="C106" s="1">
        <v>3</v>
      </c>
      <c r="D106" s="1" t="str">
        <f>C106&amp;"_"&amp;$B$100</f>
        <v>3_T3_Capital_DR</v>
      </c>
      <c r="E106" s="1">
        <f>T3_Capital_DR!L67</f>
        <v>0</v>
      </c>
      <c r="F106" s="1">
        <f>T3_Capital_DR!M67</f>
        <v>0</v>
      </c>
      <c r="G106" s="1">
        <f>T3_Capital_DR!N67</f>
        <v>0</v>
      </c>
      <c r="H106" s="1">
        <f>T3_Capital_DR!O67</f>
        <v>0</v>
      </c>
      <c r="I106" s="1">
        <f>T3_Capital_DR!P67</f>
        <v>0</v>
      </c>
    </row>
    <row r="108" spans="2:9" x14ac:dyDescent="0.2">
      <c r="B108" s="1" t="s">
        <v>185</v>
      </c>
      <c r="C108" s="1">
        <v>4</v>
      </c>
      <c r="D108" s="1" t="str">
        <f>C108&amp;"_"&amp;$B$100</f>
        <v>4_T3_Capital_DR</v>
      </c>
      <c r="E108" s="1">
        <f>T3_Capital_DR!L69</f>
        <v>0</v>
      </c>
      <c r="F108" s="1">
        <f>T3_Capital_DR!M69</f>
        <v>0</v>
      </c>
      <c r="G108" s="1">
        <f>T3_Capital_DR!N69</f>
        <v>0</v>
      </c>
      <c r="H108" s="1">
        <f>T3_Capital_DR!O69</f>
        <v>0</v>
      </c>
      <c r="I108" s="1">
        <f>T3_Capital_DR!P69</f>
        <v>0</v>
      </c>
    </row>
    <row r="110" spans="2:9" x14ac:dyDescent="0.2">
      <c r="B110" s="1" t="s">
        <v>182</v>
      </c>
      <c r="C110" s="1">
        <v>5</v>
      </c>
      <c r="D110" s="1" t="str">
        <f>C110&amp;"_"&amp;$B$100</f>
        <v>5_T3_Capital_DR</v>
      </c>
      <c r="E110" s="1">
        <f>T3_Capital_DR!L71</f>
        <v>0</v>
      </c>
      <c r="F110" s="1">
        <f>T3_Capital_DR!M71</f>
        <v>0</v>
      </c>
      <c r="G110" s="1">
        <f>T3_Capital_DR!N71</f>
        <v>0</v>
      </c>
      <c r="H110" s="1">
        <f>T3_Capital_DR!O71</f>
        <v>0</v>
      </c>
      <c r="I110" s="1">
        <f>T3_Capital_DR!P71</f>
        <v>0</v>
      </c>
    </row>
    <row r="112" spans="2:9" x14ac:dyDescent="0.2">
      <c r="B112" s="1" t="s">
        <v>181</v>
      </c>
      <c r="C112" s="1">
        <v>6</v>
      </c>
      <c r="D112" s="1" t="str">
        <f>C112&amp;"_"&amp;$B$100</f>
        <v>6_T3_Capital_DR</v>
      </c>
      <c r="E112" s="1">
        <f>T3_Capital_DR!L73</f>
        <v>0</v>
      </c>
      <c r="F112" s="1">
        <f>T3_Capital_DR!M73</f>
        <v>0</v>
      </c>
      <c r="G112" s="1">
        <f>T3_Capital_DR!N73</f>
        <v>0</v>
      </c>
      <c r="H112" s="1">
        <f>T3_Capital_DR!O73</f>
        <v>0</v>
      </c>
      <c r="I112" s="1">
        <f>T3_Capital_DR!P73</f>
        <v>0</v>
      </c>
    </row>
    <row r="114" spans="2:9" x14ac:dyDescent="0.2">
      <c r="B114" s="1" t="s">
        <v>180</v>
      </c>
      <c r="C114" s="1">
        <v>7</v>
      </c>
      <c r="D114" s="1" t="str">
        <f>C114&amp;"_"&amp;$B$100</f>
        <v>7_T3_Capital_DR</v>
      </c>
      <c r="E114" s="1">
        <f>T3_Capital_DR!L75</f>
        <v>0</v>
      </c>
      <c r="F114" s="1">
        <f>T3_Capital_DR!M75</f>
        <v>0</v>
      </c>
      <c r="G114" s="1">
        <f>T3_Capital_DR!N75</f>
        <v>0</v>
      </c>
      <c r="H114" s="1">
        <f>T3_Capital_DR!O75</f>
        <v>0</v>
      </c>
      <c r="I114" s="1">
        <f>T3_Capital_DR!P75</f>
        <v>0</v>
      </c>
    </row>
    <row r="116" spans="2:9" x14ac:dyDescent="0.2">
      <c r="B116" s="73" t="s">
        <v>223</v>
      </c>
    </row>
    <row r="118" spans="2:9" x14ac:dyDescent="0.2">
      <c r="B118" s="73" t="s">
        <v>224</v>
      </c>
    </row>
    <row r="119" spans="2:9" x14ac:dyDescent="0.2">
      <c r="E119" s="1">
        <v>1</v>
      </c>
      <c r="F119" s="1">
        <v>2</v>
      </c>
      <c r="G119" s="1">
        <v>3</v>
      </c>
      <c r="H119" s="1">
        <v>4</v>
      </c>
      <c r="I119" s="1">
        <v>5</v>
      </c>
    </row>
    <row r="120" spans="2:9" x14ac:dyDescent="0.2">
      <c r="B120" s="1" t="s">
        <v>217</v>
      </c>
      <c r="C120" s="1">
        <v>1</v>
      </c>
      <c r="D120" s="1" t="str">
        <f>C120&amp;"_"&amp;$B$118</f>
        <v>1_T3_Capital_BR</v>
      </c>
      <c r="E120" s="1">
        <f>T3_Capital_BR!L64</f>
        <v>0</v>
      </c>
      <c r="F120" s="1">
        <f>T3_Capital_BR!M64</f>
        <v>0</v>
      </c>
      <c r="G120" s="1">
        <f>T3_Capital_BR!N64</f>
        <v>0</v>
      </c>
      <c r="H120" s="1">
        <f>T3_Capital_BR!O64</f>
        <v>0</v>
      </c>
      <c r="I120" s="1">
        <f>T3_Capital_BR!P64</f>
        <v>0</v>
      </c>
    </row>
    <row r="122" spans="2:9" x14ac:dyDescent="0.2">
      <c r="B122" s="1" t="s">
        <v>184</v>
      </c>
      <c r="C122" s="1">
        <v>2</v>
      </c>
      <c r="D122" s="1" t="str">
        <f>C122&amp;"_"&amp;$B$118</f>
        <v>2_T3_Capital_BR</v>
      </c>
      <c r="E122" s="1">
        <f>T3_Capital_BR!L66</f>
        <v>0</v>
      </c>
      <c r="F122" s="1">
        <f>T3_Capital_BR!M66</f>
        <v>0</v>
      </c>
      <c r="G122" s="1">
        <f>T3_Capital_BR!N66</f>
        <v>0</v>
      </c>
      <c r="H122" s="1">
        <f>T3_Capital_BR!O66</f>
        <v>0</v>
      </c>
      <c r="I122" s="1">
        <f>T3_Capital_BR!P66</f>
        <v>0</v>
      </c>
    </row>
    <row r="124" spans="2:9" x14ac:dyDescent="0.2">
      <c r="B124" s="1" t="s">
        <v>183</v>
      </c>
      <c r="C124" s="1">
        <v>3</v>
      </c>
      <c r="D124" s="1" t="str">
        <f>C124&amp;"_"&amp;$B$118</f>
        <v>3_T3_Capital_BR</v>
      </c>
      <c r="E124" s="1">
        <f>T3_Capital_BR!L68</f>
        <v>0</v>
      </c>
      <c r="F124" s="1">
        <f>T3_Capital_BR!M68</f>
        <v>0</v>
      </c>
      <c r="G124" s="1">
        <f>T3_Capital_BR!N68</f>
        <v>0</v>
      </c>
      <c r="H124" s="1">
        <f>T3_Capital_BR!O68</f>
        <v>0</v>
      </c>
      <c r="I124" s="1">
        <f>T3_Capital_BR!P68</f>
        <v>0</v>
      </c>
    </row>
    <row r="126" spans="2:9" x14ac:dyDescent="0.2">
      <c r="B126" s="1" t="s">
        <v>185</v>
      </c>
      <c r="C126" s="1">
        <v>4</v>
      </c>
      <c r="D126" s="1" t="str">
        <f>C126&amp;"_"&amp;$B$118</f>
        <v>4_T3_Capital_BR</v>
      </c>
      <c r="E126" s="1">
        <f>T3_Capital_BR!L70</f>
        <v>0</v>
      </c>
      <c r="F126" s="1">
        <f>T3_Capital_BR!M70</f>
        <v>0</v>
      </c>
      <c r="G126" s="1">
        <f>T3_Capital_BR!N70</f>
        <v>0</v>
      </c>
      <c r="H126" s="1">
        <f>T3_Capital_BR!O70</f>
        <v>0</v>
      </c>
      <c r="I126" s="1">
        <f>T3_Capital_BR!P70</f>
        <v>0</v>
      </c>
    </row>
    <row r="128" spans="2:9" x14ac:dyDescent="0.2">
      <c r="B128" s="1" t="s">
        <v>182</v>
      </c>
      <c r="C128" s="1">
        <v>5</v>
      </c>
      <c r="D128" s="1" t="str">
        <f>C128&amp;"_"&amp;$B$118</f>
        <v>5_T3_Capital_BR</v>
      </c>
      <c r="E128" s="1">
        <f>T3_Capital_BR!L72</f>
        <v>0</v>
      </c>
      <c r="F128" s="1">
        <f>T3_Capital_BR!M72</f>
        <v>0</v>
      </c>
      <c r="G128" s="1">
        <f>T3_Capital_BR!N72</f>
        <v>0</v>
      </c>
      <c r="H128" s="1">
        <f>T3_Capital_BR!O72</f>
        <v>0</v>
      </c>
      <c r="I128" s="1">
        <f>T3_Capital_BR!P72</f>
        <v>0</v>
      </c>
    </row>
    <row r="130" spans="2:9" x14ac:dyDescent="0.2">
      <c r="B130" s="1" t="s">
        <v>181</v>
      </c>
      <c r="C130" s="1">
        <v>6</v>
      </c>
      <c r="D130" s="1" t="str">
        <f>C130&amp;"_"&amp;$B$118</f>
        <v>6_T3_Capital_BR</v>
      </c>
      <c r="E130" s="1">
        <f>T3_Capital_BR!L74</f>
        <v>0</v>
      </c>
      <c r="F130" s="1">
        <f>T3_Capital_BR!M74</f>
        <v>0</v>
      </c>
      <c r="G130" s="1">
        <f>T3_Capital_BR!N74</f>
        <v>0</v>
      </c>
      <c r="H130" s="1">
        <f>T3_Capital_BR!O74</f>
        <v>0</v>
      </c>
      <c r="I130" s="1">
        <f>T3_Capital_BR!P74</f>
        <v>0</v>
      </c>
    </row>
    <row r="132" spans="2:9" x14ac:dyDescent="0.2">
      <c r="B132" s="1" t="s">
        <v>180</v>
      </c>
      <c r="C132" s="1">
        <v>7</v>
      </c>
      <c r="D132" s="1" t="str">
        <f>C132&amp;"_"&amp;$B$118</f>
        <v>7_T3_Capital_BR</v>
      </c>
      <c r="E132" s="1">
        <f>T3_Capital_BR!L76</f>
        <v>0</v>
      </c>
      <c r="F132" s="1">
        <f>T3_Capital_BR!M76</f>
        <v>0</v>
      </c>
      <c r="G132" s="1">
        <f>T3_Capital_BR!N76</f>
        <v>0</v>
      </c>
      <c r="H132" s="1">
        <f>T3_Capital_BR!O76</f>
        <v>0</v>
      </c>
      <c r="I132" s="1">
        <f>T3_Capital_BR!P76</f>
        <v>0</v>
      </c>
    </row>
    <row r="134" spans="2:9" x14ac:dyDescent="0.2">
      <c r="B134" s="73" t="s">
        <v>225</v>
      </c>
    </row>
    <row r="136" spans="2:9" x14ac:dyDescent="0.2">
      <c r="B136" s="73" t="s">
        <v>226</v>
      </c>
    </row>
    <row r="137" spans="2:9" x14ac:dyDescent="0.2">
      <c r="E137" s="1">
        <v>1</v>
      </c>
      <c r="F137" s="1">
        <v>2</v>
      </c>
      <c r="G137" s="1">
        <v>3</v>
      </c>
      <c r="H137" s="1">
        <v>4</v>
      </c>
      <c r="I137" s="1">
        <v>5</v>
      </c>
    </row>
    <row r="138" spans="2:9" x14ac:dyDescent="0.2">
      <c r="B138" s="1" t="s">
        <v>217</v>
      </c>
      <c r="C138" s="1">
        <v>1</v>
      </c>
      <c r="D138" s="1" t="str">
        <f>C138&amp;"_"&amp;$B$136</f>
        <v>1_T3_Capital_IN</v>
      </c>
      <c r="E138" s="1">
        <f>T3_Capital_IN!L63</f>
        <v>0</v>
      </c>
      <c r="F138" s="1">
        <f>T3_Capital_IN!M63</f>
        <v>0</v>
      </c>
      <c r="G138" s="1">
        <f>T3_Capital_IN!N63</f>
        <v>0</v>
      </c>
      <c r="H138" s="1">
        <f>T3_Capital_IN!O63</f>
        <v>0</v>
      </c>
      <c r="I138" s="1">
        <f>T3_Capital_IN!P63</f>
        <v>0</v>
      </c>
    </row>
    <row r="140" spans="2:9" x14ac:dyDescent="0.2">
      <c r="B140" s="1" t="s">
        <v>184</v>
      </c>
      <c r="C140" s="1">
        <v>2</v>
      </c>
      <c r="D140" s="1" t="str">
        <f>C140&amp;"_"&amp;$B$136</f>
        <v>2_T3_Capital_IN</v>
      </c>
      <c r="E140" s="1">
        <f>T3_Capital_IN!L65</f>
        <v>0</v>
      </c>
      <c r="F140" s="1">
        <f>T3_Capital_IN!M65</f>
        <v>0</v>
      </c>
      <c r="G140" s="1">
        <f>T3_Capital_IN!N65</f>
        <v>0</v>
      </c>
      <c r="H140" s="1">
        <f>T3_Capital_IN!O65</f>
        <v>0</v>
      </c>
      <c r="I140" s="1">
        <f>T3_Capital_IN!P65</f>
        <v>0</v>
      </c>
    </row>
    <row r="142" spans="2:9" x14ac:dyDescent="0.2">
      <c r="B142" s="1" t="s">
        <v>183</v>
      </c>
      <c r="C142" s="1">
        <v>3</v>
      </c>
      <c r="D142" s="1" t="str">
        <f>C142&amp;"_"&amp;$B$136</f>
        <v>3_T3_Capital_IN</v>
      </c>
      <c r="E142" s="1">
        <f>T3_Capital_IN!L67</f>
        <v>0</v>
      </c>
      <c r="F142" s="1">
        <f>T3_Capital_IN!M67</f>
        <v>0</v>
      </c>
      <c r="G142" s="1">
        <f>T3_Capital_IN!N67</f>
        <v>0</v>
      </c>
      <c r="H142" s="1">
        <f>T3_Capital_IN!O67</f>
        <v>0</v>
      </c>
      <c r="I142" s="1">
        <f>T3_Capital_IN!P67</f>
        <v>0</v>
      </c>
    </row>
    <row r="144" spans="2:9" x14ac:dyDescent="0.2">
      <c r="B144" s="1" t="s">
        <v>185</v>
      </c>
      <c r="C144" s="1">
        <v>4</v>
      </c>
      <c r="D144" s="1" t="str">
        <f>C144&amp;"_"&amp;$B$136</f>
        <v>4_T3_Capital_IN</v>
      </c>
      <c r="E144" s="1">
        <f>T3_Capital_IN!L69</f>
        <v>0</v>
      </c>
      <c r="F144" s="1">
        <f>T3_Capital_IN!M69</f>
        <v>0</v>
      </c>
      <c r="G144" s="1">
        <f>T3_Capital_IN!N69</f>
        <v>0</v>
      </c>
      <c r="H144" s="1">
        <f>T3_Capital_IN!O69</f>
        <v>0</v>
      </c>
      <c r="I144" s="1">
        <f>T3_Capital_IN!P69</f>
        <v>0</v>
      </c>
    </row>
    <row r="146" spans="2:9" x14ac:dyDescent="0.2">
      <c r="B146" s="1" t="s">
        <v>182</v>
      </c>
      <c r="C146" s="1">
        <v>5</v>
      </c>
      <c r="D146" s="1" t="str">
        <f>C146&amp;"_"&amp;$B$136</f>
        <v>5_T3_Capital_IN</v>
      </c>
      <c r="E146" s="1">
        <f>T3_Capital_IN!L71</f>
        <v>0</v>
      </c>
      <c r="F146" s="1">
        <f>T3_Capital_IN!M71</f>
        <v>0</v>
      </c>
      <c r="G146" s="1">
        <f>T3_Capital_IN!N71</f>
        <v>0</v>
      </c>
      <c r="H146" s="1">
        <f>T3_Capital_IN!O71</f>
        <v>0</v>
      </c>
      <c r="I146" s="1">
        <f>T3_Capital_IN!P71</f>
        <v>0</v>
      </c>
    </row>
    <row r="148" spans="2:9" x14ac:dyDescent="0.2">
      <c r="B148" s="1" t="s">
        <v>181</v>
      </c>
      <c r="C148" s="1">
        <v>6</v>
      </c>
      <c r="D148" s="1" t="str">
        <f>C148&amp;"_"&amp;$B$136</f>
        <v>6_T3_Capital_IN</v>
      </c>
      <c r="E148" s="1">
        <f>T3_Capital_IN!L73</f>
        <v>0</v>
      </c>
      <c r="F148" s="1">
        <f>T3_Capital_IN!M73</f>
        <v>0</v>
      </c>
      <c r="G148" s="1">
        <f>T3_Capital_IN!N73</f>
        <v>0</v>
      </c>
      <c r="H148" s="1">
        <f>T3_Capital_IN!O73</f>
        <v>0</v>
      </c>
      <c r="I148" s="1">
        <f>T3_Capital_IN!P73</f>
        <v>0</v>
      </c>
    </row>
    <row r="150" spans="2:9" x14ac:dyDescent="0.2">
      <c r="B150" s="1" t="s">
        <v>180</v>
      </c>
      <c r="C150" s="1">
        <v>7</v>
      </c>
      <c r="D150" s="1" t="str">
        <f>C150&amp;"_"&amp;$B$136</f>
        <v>7_T3_Capital_IN</v>
      </c>
      <c r="E150" s="1">
        <f>T3_Capital_IN!L75</f>
        <v>0</v>
      </c>
      <c r="F150" s="1">
        <f>T3_Capital_IN!M75</f>
        <v>0</v>
      </c>
      <c r="G150" s="1">
        <f>T3_Capital_IN!N75</f>
        <v>0</v>
      </c>
      <c r="H150" s="1">
        <f>T3_Capital_IN!O75</f>
        <v>0</v>
      </c>
      <c r="I150" s="1">
        <f>T3_Capital_IN!P75</f>
        <v>0</v>
      </c>
    </row>
    <row r="152" spans="2:9" x14ac:dyDescent="0.2">
      <c r="B152" s="73" t="s">
        <v>227</v>
      </c>
    </row>
    <row r="154" spans="2:9" x14ac:dyDescent="0.2">
      <c r="B154" s="73" t="s">
        <v>228</v>
      </c>
    </row>
    <row r="155" spans="2:9" x14ac:dyDescent="0.2">
      <c r="E155" s="1">
        <v>1</v>
      </c>
      <c r="F155" s="1">
        <v>2</v>
      </c>
      <c r="G155" s="1">
        <v>3</v>
      </c>
      <c r="H155" s="1">
        <v>4</v>
      </c>
      <c r="I155" s="1">
        <v>5</v>
      </c>
    </row>
    <row r="156" spans="2:9" x14ac:dyDescent="0.2">
      <c r="B156" s="1" t="s">
        <v>217</v>
      </c>
      <c r="C156" s="1">
        <v>1</v>
      </c>
      <c r="D156" s="1" t="str">
        <f>C156&amp;"_"&amp;$B$154</f>
        <v>1_T3_Capital_OS1</v>
      </c>
      <c r="E156" s="1">
        <f>T3_Capital_OS1!L66</f>
        <v>0</v>
      </c>
      <c r="F156" s="1">
        <f>T3_Capital_OS1!M66</f>
        <v>0</v>
      </c>
      <c r="G156" s="1">
        <f>T3_Capital_OS1!N66</f>
        <v>0</v>
      </c>
      <c r="H156" s="1">
        <f>T3_Capital_OS1!O66</f>
        <v>0</v>
      </c>
      <c r="I156" s="1">
        <f>T3_Capital_OS1!P66</f>
        <v>0</v>
      </c>
    </row>
    <row r="158" spans="2:9" x14ac:dyDescent="0.2">
      <c r="B158" s="1" t="s">
        <v>184</v>
      </c>
      <c r="C158" s="1">
        <v>2</v>
      </c>
      <c r="D158" s="1" t="str">
        <f>C158&amp;"_"&amp;$B$154</f>
        <v>2_T3_Capital_OS1</v>
      </c>
      <c r="E158" s="1">
        <f>T3_Capital_OS1!L68</f>
        <v>0</v>
      </c>
      <c r="F158" s="1">
        <f>T3_Capital_OS1!M68</f>
        <v>0</v>
      </c>
      <c r="G158" s="1">
        <f>T3_Capital_OS1!N68</f>
        <v>0</v>
      </c>
      <c r="H158" s="1">
        <f>T3_Capital_OS1!O68</f>
        <v>0</v>
      </c>
      <c r="I158" s="1">
        <f>T3_Capital_OS1!P68</f>
        <v>0</v>
      </c>
    </row>
    <row r="160" spans="2:9" x14ac:dyDescent="0.2">
      <c r="B160" s="1" t="s">
        <v>183</v>
      </c>
      <c r="C160" s="1">
        <v>3</v>
      </c>
      <c r="D160" s="1" t="str">
        <f>C160&amp;"_"&amp;$B$154</f>
        <v>3_T3_Capital_OS1</v>
      </c>
      <c r="E160" s="1">
        <f>T3_Capital_OS1!L70</f>
        <v>0</v>
      </c>
      <c r="F160" s="1">
        <f>T3_Capital_OS1!M70</f>
        <v>0</v>
      </c>
      <c r="G160" s="1">
        <f>T3_Capital_OS1!N70</f>
        <v>0</v>
      </c>
      <c r="H160" s="1">
        <f>T3_Capital_OS1!O70</f>
        <v>0</v>
      </c>
      <c r="I160" s="1">
        <f>T3_Capital_OS1!P70</f>
        <v>0</v>
      </c>
    </row>
    <row r="162" spans="2:9" x14ac:dyDescent="0.2">
      <c r="B162" s="1" t="s">
        <v>185</v>
      </c>
      <c r="C162" s="1">
        <v>4</v>
      </c>
      <c r="D162" s="1" t="str">
        <f>C162&amp;"_"&amp;$B$154</f>
        <v>4_T3_Capital_OS1</v>
      </c>
      <c r="E162" s="1">
        <f>T3_Capital_OS1!L72</f>
        <v>0</v>
      </c>
      <c r="F162" s="1">
        <f>T3_Capital_OS1!M72</f>
        <v>0</v>
      </c>
      <c r="G162" s="1">
        <f>T3_Capital_OS1!N72</f>
        <v>0</v>
      </c>
      <c r="H162" s="1">
        <f>T3_Capital_OS1!O72</f>
        <v>0</v>
      </c>
      <c r="I162" s="1">
        <f>T3_Capital_OS1!P72</f>
        <v>0</v>
      </c>
    </row>
    <row r="164" spans="2:9" x14ac:dyDescent="0.2">
      <c r="B164" s="1" t="s">
        <v>182</v>
      </c>
      <c r="C164" s="1">
        <v>5</v>
      </c>
      <c r="D164" s="1" t="str">
        <f>C164&amp;"_"&amp;$B$154</f>
        <v>5_T3_Capital_OS1</v>
      </c>
      <c r="E164" s="1">
        <f>T3_Capital_OS1!L74</f>
        <v>0</v>
      </c>
      <c r="F164" s="1">
        <f>T3_Capital_OS1!M74</f>
        <v>0</v>
      </c>
      <c r="G164" s="1">
        <f>T3_Capital_OS1!N74</f>
        <v>0</v>
      </c>
      <c r="H164" s="1">
        <f>T3_Capital_OS1!O74</f>
        <v>0</v>
      </c>
      <c r="I164" s="1">
        <f>T3_Capital_OS1!P74</f>
        <v>0</v>
      </c>
    </row>
    <row r="166" spans="2:9" x14ac:dyDescent="0.2">
      <c r="B166" s="1" t="s">
        <v>181</v>
      </c>
      <c r="C166" s="1">
        <v>6</v>
      </c>
      <c r="D166" s="1" t="str">
        <f>C166&amp;"_"&amp;$B$154</f>
        <v>6_T3_Capital_OS1</v>
      </c>
      <c r="E166" s="1">
        <f>T3_Capital_OS1!L76</f>
        <v>0</v>
      </c>
      <c r="F166" s="1">
        <f>T3_Capital_OS1!M76</f>
        <v>0</v>
      </c>
      <c r="G166" s="1">
        <f>T3_Capital_OS1!N76</f>
        <v>0</v>
      </c>
      <c r="H166" s="1">
        <f>T3_Capital_OS1!O76</f>
        <v>0</v>
      </c>
      <c r="I166" s="1">
        <f>T3_Capital_OS1!P76</f>
        <v>0</v>
      </c>
    </row>
    <row r="168" spans="2:9" x14ac:dyDescent="0.2">
      <c r="B168" s="1" t="s">
        <v>180</v>
      </c>
      <c r="C168" s="1">
        <v>7</v>
      </c>
      <c r="D168" s="1" t="str">
        <f>C168&amp;"_"&amp;$B$154</f>
        <v>7_T3_Capital_OS1</v>
      </c>
      <c r="E168" s="1">
        <f>T3_Capital_OS1!L78</f>
        <v>0</v>
      </c>
      <c r="F168" s="1">
        <f>T3_Capital_OS1!M78</f>
        <v>0</v>
      </c>
      <c r="G168" s="1">
        <f>T3_Capital_OS1!N78</f>
        <v>0</v>
      </c>
      <c r="H168" s="1">
        <f>T3_Capital_OS1!O78</f>
        <v>0</v>
      </c>
      <c r="I168" s="1">
        <f>T3_Capital_OS1!P78</f>
        <v>0</v>
      </c>
    </row>
    <row r="170" spans="2:9" x14ac:dyDescent="0.2">
      <c r="B170" s="73" t="s">
        <v>229</v>
      </c>
    </row>
    <row r="172" spans="2:9" x14ac:dyDescent="0.2">
      <c r="B172" s="73" t="s">
        <v>230</v>
      </c>
    </row>
    <row r="173" spans="2:9" x14ac:dyDescent="0.2">
      <c r="E173" s="1">
        <v>1</v>
      </c>
      <c r="F173" s="1">
        <v>2</v>
      </c>
      <c r="G173" s="1">
        <v>3</v>
      </c>
      <c r="H173" s="1">
        <v>4</v>
      </c>
      <c r="I173" s="1">
        <v>5</v>
      </c>
    </row>
    <row r="174" spans="2:9" x14ac:dyDescent="0.2">
      <c r="B174" s="1" t="s">
        <v>217</v>
      </c>
      <c r="C174" s="1">
        <v>1</v>
      </c>
      <c r="D174" s="1" t="str">
        <f>C174&amp;"_"&amp;$B$172</f>
        <v>1_T3_Capital_OS2</v>
      </c>
      <c r="E174" s="1">
        <f>T3_Capital_OS2!L70</f>
        <v>0</v>
      </c>
      <c r="F174" s="1">
        <f>T3_Capital_OS2!M70</f>
        <v>0</v>
      </c>
      <c r="G174" s="1">
        <f>T3_Capital_OS2!N70</f>
        <v>0</v>
      </c>
      <c r="H174" s="1">
        <f>T3_Capital_OS2!O70</f>
        <v>0</v>
      </c>
      <c r="I174" s="1">
        <f>T3_Capital_OS2!P70</f>
        <v>0</v>
      </c>
    </row>
    <row r="176" spans="2:9" x14ac:dyDescent="0.2">
      <c r="B176" s="1" t="s">
        <v>184</v>
      </c>
      <c r="C176" s="1">
        <v>2</v>
      </c>
      <c r="D176" s="1" t="str">
        <f>C176&amp;"_"&amp;$B$172</f>
        <v>2_T3_Capital_OS2</v>
      </c>
      <c r="E176" s="1">
        <f>T3_Capital_OS2!L72</f>
        <v>0</v>
      </c>
      <c r="F176" s="1">
        <f>T3_Capital_OS2!M72</f>
        <v>0</v>
      </c>
      <c r="G176" s="1">
        <f>T3_Capital_OS2!N72</f>
        <v>0</v>
      </c>
      <c r="H176" s="1">
        <f>T3_Capital_OS2!O72</f>
        <v>0</v>
      </c>
      <c r="I176" s="1">
        <f>T3_Capital_OS2!P72</f>
        <v>0</v>
      </c>
    </row>
    <row r="178" spans="2:9" x14ac:dyDescent="0.2">
      <c r="B178" s="1" t="s">
        <v>183</v>
      </c>
      <c r="C178" s="1">
        <v>3</v>
      </c>
      <c r="D178" s="1" t="str">
        <f>C178&amp;"_"&amp;$B$172</f>
        <v>3_T3_Capital_OS2</v>
      </c>
      <c r="E178" s="1">
        <f>T3_Capital_OS2!L74</f>
        <v>0</v>
      </c>
      <c r="F178" s="1">
        <f>T3_Capital_OS2!M74</f>
        <v>0</v>
      </c>
      <c r="G178" s="1">
        <f>T3_Capital_OS2!N74</f>
        <v>0</v>
      </c>
      <c r="H178" s="1">
        <f>T3_Capital_OS2!O74</f>
        <v>0</v>
      </c>
      <c r="I178" s="1">
        <f>T3_Capital_OS2!P74</f>
        <v>0</v>
      </c>
    </row>
    <row r="180" spans="2:9" x14ac:dyDescent="0.2">
      <c r="B180" s="1" t="s">
        <v>185</v>
      </c>
      <c r="C180" s="1">
        <v>4</v>
      </c>
      <c r="D180" s="1" t="str">
        <f>C180&amp;"_"&amp;$B$172</f>
        <v>4_T3_Capital_OS2</v>
      </c>
      <c r="E180" s="1">
        <f>T3_Capital_OS2!L76</f>
        <v>0</v>
      </c>
      <c r="F180" s="1">
        <f>T3_Capital_OS2!M76</f>
        <v>0</v>
      </c>
      <c r="G180" s="1">
        <f>T3_Capital_OS2!N76</f>
        <v>0</v>
      </c>
      <c r="H180" s="1">
        <f>T3_Capital_OS2!O76</f>
        <v>0</v>
      </c>
      <c r="I180" s="1">
        <f>T3_Capital_OS2!P76</f>
        <v>0</v>
      </c>
    </row>
    <row r="182" spans="2:9" x14ac:dyDescent="0.2">
      <c r="B182" s="1" t="s">
        <v>182</v>
      </c>
      <c r="C182" s="1">
        <v>5</v>
      </c>
      <c r="D182" s="1" t="str">
        <f>C182&amp;"_"&amp;$B$172</f>
        <v>5_T3_Capital_OS2</v>
      </c>
      <c r="E182" s="1">
        <f>T3_Capital_OS2!L78</f>
        <v>0</v>
      </c>
      <c r="F182" s="1">
        <f>T3_Capital_OS2!M78</f>
        <v>0</v>
      </c>
      <c r="G182" s="1">
        <f>T3_Capital_OS2!N78</f>
        <v>0</v>
      </c>
      <c r="H182" s="1">
        <f>T3_Capital_OS2!O78</f>
        <v>0</v>
      </c>
      <c r="I182" s="1">
        <f>T3_Capital_OS2!P78</f>
        <v>0</v>
      </c>
    </row>
    <row r="184" spans="2:9" x14ac:dyDescent="0.2">
      <c r="B184" s="1" t="s">
        <v>181</v>
      </c>
      <c r="C184" s="1">
        <v>6</v>
      </c>
      <c r="D184" s="1" t="str">
        <f>C184&amp;"_"&amp;$B$172</f>
        <v>6_T3_Capital_OS2</v>
      </c>
      <c r="E184" s="1">
        <f>T3_Capital_OS2!L80</f>
        <v>0</v>
      </c>
      <c r="F184" s="1">
        <f>T3_Capital_OS2!M80</f>
        <v>0</v>
      </c>
      <c r="G184" s="1">
        <f>T3_Capital_OS2!N80</f>
        <v>0</v>
      </c>
      <c r="H184" s="1">
        <f>T3_Capital_OS2!O80</f>
        <v>0</v>
      </c>
      <c r="I184" s="1">
        <f>T3_Capital_OS2!P80</f>
        <v>0</v>
      </c>
    </row>
    <row r="186" spans="2:9" x14ac:dyDescent="0.2">
      <c r="B186" s="1" t="s">
        <v>180</v>
      </c>
      <c r="C186" s="1">
        <v>7</v>
      </c>
      <c r="D186" s="1" t="str">
        <f>C186&amp;"_"&amp;$B$172</f>
        <v>7_T3_Capital_OS2</v>
      </c>
      <c r="E186" s="1">
        <f>T3_Capital_OS2!L82</f>
        <v>0</v>
      </c>
      <c r="F186" s="1">
        <f>T3_Capital_OS2!M82</f>
        <v>0</v>
      </c>
      <c r="G186" s="1">
        <f>T3_Capital_OS2!N82</f>
        <v>0</v>
      </c>
      <c r="H186" s="1">
        <f>T3_Capital_OS2!O82</f>
        <v>0</v>
      </c>
      <c r="I186" s="1">
        <f>T3_Capital_OS2!P82</f>
        <v>0</v>
      </c>
    </row>
    <row r="188" spans="2:9" x14ac:dyDescent="0.2">
      <c r="B188" s="73" t="s">
        <v>231</v>
      </c>
    </row>
    <row r="190" spans="2:9" x14ac:dyDescent="0.2">
      <c r="B190" s="73" t="s">
        <v>232</v>
      </c>
    </row>
    <row r="191" spans="2:9" x14ac:dyDescent="0.2">
      <c r="E191" s="1">
        <v>1</v>
      </c>
      <c r="F191" s="1">
        <v>2</v>
      </c>
      <c r="G191" s="1">
        <v>3</v>
      </c>
      <c r="H191" s="1">
        <v>4</v>
      </c>
      <c r="I191" s="1">
        <v>5</v>
      </c>
    </row>
    <row r="192" spans="2:9" x14ac:dyDescent="0.2">
      <c r="B192" s="1" t="s">
        <v>217</v>
      </c>
      <c r="C192" s="1">
        <v>1</v>
      </c>
      <c r="D192" s="1" t="str">
        <f>C192&amp;"_"&amp;$B$190</f>
        <v>1_T3_Capital_BL</v>
      </c>
      <c r="E192" s="1" t="str">
        <f>T3_Capital_BL!L81</f>
        <v>Yes</v>
      </c>
      <c r="F192" s="1" t="str">
        <f>T3_Capital_BL!M81</f>
        <v>Yes</v>
      </c>
      <c r="G192" s="1" t="str">
        <f>T3_Capital_BL!N81</f>
        <v>Yes</v>
      </c>
      <c r="H192" s="1" t="str">
        <f>T3_Capital_BL!O81</f>
        <v>No</v>
      </c>
      <c r="I192" s="1" t="str">
        <f>T3_Capital_BL!P81</f>
        <v>No</v>
      </c>
    </row>
    <row r="194" spans="2:9" x14ac:dyDescent="0.2">
      <c r="B194" s="1" t="s">
        <v>184</v>
      </c>
      <c r="C194" s="1">
        <v>2</v>
      </c>
      <c r="D194" s="1" t="str">
        <f>C194&amp;"_"&amp;$B$190</f>
        <v>2_T3_Capital_BL</v>
      </c>
      <c r="E194" s="1" t="str">
        <f>T3_Capital_BL!L83</f>
        <v>Yes</v>
      </c>
      <c r="F194" s="1" t="str">
        <f>T3_Capital_BL!M83</f>
        <v>Yes</v>
      </c>
      <c r="G194" s="1" t="str">
        <f>T3_Capital_BL!N83</f>
        <v>Yes</v>
      </c>
      <c r="H194" s="1" t="str">
        <f>T3_Capital_BL!O83</f>
        <v>Yes</v>
      </c>
      <c r="I194" s="1" t="str">
        <f>T3_Capital_BL!P83</f>
        <v>No</v>
      </c>
    </row>
    <row r="196" spans="2:9" x14ac:dyDescent="0.2">
      <c r="B196" s="1" t="s">
        <v>183</v>
      </c>
      <c r="C196" s="1">
        <v>3</v>
      </c>
      <c r="D196" s="1" t="str">
        <f>C196&amp;"_"&amp;$B$190</f>
        <v>3_T3_Capital_BL</v>
      </c>
      <c r="E196" s="1" t="str">
        <f>T3_Capital_BL!L85</f>
        <v>Yes</v>
      </c>
      <c r="F196" s="1" t="str">
        <f>T3_Capital_BL!M85</f>
        <v>Yes</v>
      </c>
      <c r="G196" s="1" t="str">
        <f>T3_Capital_BL!N85</f>
        <v>Yes</v>
      </c>
      <c r="H196" s="1" t="str">
        <f>T3_Capital_BL!O85</f>
        <v>No</v>
      </c>
      <c r="I196" s="1" t="str">
        <f>T3_Capital_BL!P85</f>
        <v>Yes</v>
      </c>
    </row>
    <row r="198" spans="2:9" x14ac:dyDescent="0.2">
      <c r="B198" s="1" t="s">
        <v>185</v>
      </c>
      <c r="C198" s="1">
        <v>4</v>
      </c>
      <c r="D198" s="1" t="str">
        <f>C198&amp;"_"&amp;$B$190</f>
        <v>4_T3_Capital_BL</v>
      </c>
      <c r="E198" s="1" t="str">
        <f>T3_Capital_BL!L87</f>
        <v>Yes</v>
      </c>
      <c r="F198" s="1" t="str">
        <f>T3_Capital_BL!M87</f>
        <v>Yes</v>
      </c>
      <c r="G198" s="1" t="str">
        <f>T3_Capital_BL!N87</f>
        <v>No</v>
      </c>
      <c r="H198" s="1" t="str">
        <f>T3_Capital_BL!O87</f>
        <v>Yes</v>
      </c>
      <c r="I198" s="1" t="str">
        <f>T3_Capital_BL!P87</f>
        <v>Yes</v>
      </c>
    </row>
    <row r="200" spans="2:9" x14ac:dyDescent="0.2">
      <c r="B200" s="1" t="s">
        <v>182</v>
      </c>
      <c r="C200" s="1">
        <v>5</v>
      </c>
      <c r="D200" s="1" t="str">
        <f>C200&amp;"_"&amp;$B$190</f>
        <v>5_T3_Capital_BL</v>
      </c>
      <c r="E200" s="1" t="str">
        <f>T3_Capital_BL!L89</f>
        <v>No</v>
      </c>
      <c r="F200" s="1" t="str">
        <f>T3_Capital_BL!M89</f>
        <v>Yes</v>
      </c>
      <c r="G200" s="1" t="str">
        <f>T3_Capital_BL!N89</f>
        <v>Yes</v>
      </c>
      <c r="H200" s="1" t="str">
        <f>T3_Capital_BL!O89</f>
        <v>No</v>
      </c>
      <c r="I200" s="1" t="str">
        <f>T3_Capital_BL!P89</f>
        <v>Yes</v>
      </c>
    </row>
    <row r="202" spans="2:9" x14ac:dyDescent="0.2">
      <c r="B202" s="1" t="s">
        <v>181</v>
      </c>
      <c r="C202" s="1">
        <v>6</v>
      </c>
      <c r="D202" s="1" t="str">
        <f>C202&amp;"_"&amp;$B$190</f>
        <v>6_T3_Capital_BL</v>
      </c>
      <c r="E202" s="1" t="str">
        <f>T3_Capital_BL!L91</f>
        <v>No</v>
      </c>
      <c r="F202" s="1" t="str">
        <f>T3_Capital_BL!M91</f>
        <v>No</v>
      </c>
      <c r="G202" s="1" t="str">
        <f>T3_Capital_BL!N91</f>
        <v>No</v>
      </c>
      <c r="H202" s="1" t="str">
        <f>T3_Capital_BL!O91</f>
        <v>Yes</v>
      </c>
      <c r="I202" s="1" t="str">
        <f>T3_Capital_BL!P91</f>
        <v>No</v>
      </c>
    </row>
    <row r="204" spans="2:9" x14ac:dyDescent="0.2">
      <c r="B204" s="1" t="s">
        <v>180</v>
      </c>
      <c r="C204" s="1">
        <v>7</v>
      </c>
      <c r="D204" s="1" t="str">
        <f>C204&amp;"_"&amp;$B$190</f>
        <v>7_T3_Capital_BL</v>
      </c>
      <c r="E204" s="1" t="str">
        <f>T3_Capital_BL!L93</f>
        <v>No</v>
      </c>
      <c r="F204" s="1" t="str">
        <f>T3_Capital_BL!M93</f>
        <v>No</v>
      </c>
      <c r="G204" s="1" t="str">
        <f>T3_Capital_BL!N93</f>
        <v>No</v>
      </c>
      <c r="H204" s="1" t="str">
        <f>T3_Capital_BL!O93</f>
        <v>No</v>
      </c>
      <c r="I204" s="1" t="str">
        <f>T3_Capital_BL!P93</f>
        <v>No</v>
      </c>
    </row>
    <row r="206" spans="2:9" x14ac:dyDescent="0.2">
      <c r="B206" s="73" t="s">
        <v>233</v>
      </c>
    </row>
    <row r="208" spans="2:9" x14ac:dyDescent="0.2">
      <c r="B208" s="73" t="s">
        <v>234</v>
      </c>
    </row>
    <row r="209" spans="2:9" x14ac:dyDescent="0.2">
      <c r="E209" s="1">
        <v>1</v>
      </c>
      <c r="F209" s="1">
        <v>2</v>
      </c>
      <c r="G209" s="1">
        <v>3</v>
      </c>
      <c r="H209" s="1">
        <v>4</v>
      </c>
      <c r="I209" s="1">
        <v>5</v>
      </c>
    </row>
    <row r="210" spans="2:9" x14ac:dyDescent="0.2">
      <c r="B210" s="1" t="s">
        <v>217</v>
      </c>
      <c r="C210" s="1">
        <v>1</v>
      </c>
      <c r="D210" s="1" t="str">
        <f>C210&amp;"_"&amp;$B$208</f>
        <v>1_T3_Capital_PL</v>
      </c>
      <c r="E210" s="1">
        <f>T3_Capital_PL!L63</f>
        <v>0</v>
      </c>
      <c r="F210" s="1">
        <f>T3_Capital_PL!M63</f>
        <v>0</v>
      </c>
      <c r="G210" s="1">
        <f>T3_Capital_PL!N63</f>
        <v>0</v>
      </c>
      <c r="H210" s="1">
        <f>T3_Capital_PL!O63</f>
        <v>0</v>
      </c>
      <c r="I210" s="1">
        <f>T3_Capital_PL!P63</f>
        <v>0</v>
      </c>
    </row>
    <row r="212" spans="2:9" x14ac:dyDescent="0.2">
      <c r="B212" s="1" t="s">
        <v>184</v>
      </c>
      <c r="C212" s="1">
        <v>2</v>
      </c>
      <c r="D212" s="1" t="str">
        <f>C212&amp;"_"&amp;$B$208</f>
        <v>2_T3_Capital_PL</v>
      </c>
      <c r="E212" s="1">
        <f>T3_Capital_PL!L65</f>
        <v>0</v>
      </c>
      <c r="F212" s="1">
        <f>T3_Capital_PL!M65</f>
        <v>0</v>
      </c>
      <c r="G212" s="1">
        <f>T3_Capital_PL!N65</f>
        <v>0</v>
      </c>
      <c r="H212" s="1">
        <f>T3_Capital_PL!O65</f>
        <v>0</v>
      </c>
      <c r="I212" s="1">
        <f>T3_Capital_PL!P65</f>
        <v>0</v>
      </c>
    </row>
    <row r="214" spans="2:9" x14ac:dyDescent="0.2">
      <c r="B214" s="1" t="s">
        <v>183</v>
      </c>
      <c r="C214" s="1">
        <v>3</v>
      </c>
      <c r="D214" s="1" t="str">
        <f>C214&amp;"_"&amp;$B$208</f>
        <v>3_T3_Capital_PL</v>
      </c>
      <c r="E214" s="1">
        <f>T3_Capital_PL!L67</f>
        <v>0</v>
      </c>
      <c r="F214" s="1">
        <f>T3_Capital_PL!M67</f>
        <v>0</v>
      </c>
      <c r="G214" s="1">
        <f>T3_Capital_PL!N67</f>
        <v>0</v>
      </c>
      <c r="H214" s="1">
        <f>T3_Capital_PL!O67</f>
        <v>0</v>
      </c>
      <c r="I214" s="1">
        <f>T3_Capital_PL!P67</f>
        <v>0</v>
      </c>
    </row>
    <row r="216" spans="2:9" x14ac:dyDescent="0.2">
      <c r="B216" s="1" t="s">
        <v>185</v>
      </c>
      <c r="C216" s="1">
        <v>4</v>
      </c>
      <c r="D216" s="1" t="str">
        <f>C216&amp;"_"&amp;$B$208</f>
        <v>4_T3_Capital_PL</v>
      </c>
      <c r="E216" s="1">
        <f>T3_Capital_PL!L69</f>
        <v>0</v>
      </c>
      <c r="F216" s="1">
        <f>T3_Capital_PL!M69</f>
        <v>0</v>
      </c>
      <c r="G216" s="1">
        <f>T3_Capital_PL!N69</f>
        <v>0</v>
      </c>
      <c r="H216" s="1">
        <f>T3_Capital_PL!O69</f>
        <v>0</v>
      </c>
      <c r="I216" s="1">
        <f>T3_Capital_PL!P69</f>
        <v>0</v>
      </c>
    </row>
    <row r="218" spans="2:9" x14ac:dyDescent="0.2">
      <c r="B218" s="1" t="s">
        <v>182</v>
      </c>
      <c r="C218" s="1">
        <v>5</v>
      </c>
      <c r="D218" s="1" t="str">
        <f>C218&amp;"_"&amp;$B$208</f>
        <v>5_T3_Capital_PL</v>
      </c>
      <c r="E218" s="1">
        <f>T3_Capital_PL!L71</f>
        <v>0</v>
      </c>
      <c r="F218" s="1">
        <f>T3_Capital_PL!M71</f>
        <v>0</v>
      </c>
      <c r="G218" s="1">
        <f>T3_Capital_PL!N71</f>
        <v>0</v>
      </c>
      <c r="H218" s="1">
        <f>T3_Capital_PL!O71</f>
        <v>0</v>
      </c>
      <c r="I218" s="1">
        <f>T3_Capital_PL!P71</f>
        <v>0</v>
      </c>
    </row>
    <row r="220" spans="2:9" x14ac:dyDescent="0.2">
      <c r="B220" s="1" t="s">
        <v>181</v>
      </c>
      <c r="C220" s="1">
        <v>6</v>
      </c>
      <c r="D220" s="1" t="str">
        <f>C220&amp;"_"&amp;$B$208</f>
        <v>6_T3_Capital_PL</v>
      </c>
      <c r="E220" s="1">
        <f>T3_Capital_PL!L73</f>
        <v>0</v>
      </c>
      <c r="F220" s="1">
        <f>T3_Capital_PL!M73</f>
        <v>0</v>
      </c>
      <c r="G220" s="1">
        <f>T3_Capital_PL!N73</f>
        <v>0</v>
      </c>
      <c r="H220" s="1">
        <f>T3_Capital_PL!O73</f>
        <v>0</v>
      </c>
      <c r="I220" s="1">
        <f>T3_Capital_PL!P73</f>
        <v>0</v>
      </c>
    </row>
    <row r="222" spans="2:9" x14ac:dyDescent="0.2">
      <c r="B222" s="1" t="s">
        <v>180</v>
      </c>
      <c r="C222" s="1">
        <v>7</v>
      </c>
      <c r="D222" s="1" t="str">
        <f>C222&amp;"_"&amp;$B$208</f>
        <v>7_T3_Capital_PL</v>
      </c>
      <c r="E222" s="1">
        <f>T3_Capital_PL!L75</f>
        <v>0</v>
      </c>
      <c r="F222" s="1">
        <f>T3_Capital_PL!M75</f>
        <v>0</v>
      </c>
      <c r="G222" s="1">
        <f>T3_Capital_PL!N75</f>
        <v>0</v>
      </c>
      <c r="H222" s="1">
        <f>T3_Capital_PL!O75</f>
        <v>0</v>
      </c>
      <c r="I222" s="1">
        <f>T3_Capital_PL!P75</f>
        <v>0</v>
      </c>
    </row>
  </sheetData>
  <sheetProtection sheet="1" objects="1" scenarios="1"/>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C19"/>
  <sheetViews>
    <sheetView zoomScaleNormal="100" workbookViewId="0"/>
  </sheetViews>
  <sheetFormatPr defaultColWidth="9.140625" defaultRowHeight="12.75" x14ac:dyDescent="0.2"/>
  <cols>
    <col min="1" max="1" width="9.140625" style="1"/>
    <col min="2" max="2" width="49" style="1" customWidth="1"/>
    <col min="3" max="3" width="101.85546875" style="1" customWidth="1"/>
    <col min="4" max="16384" width="9.140625" style="1"/>
  </cols>
  <sheetData>
    <row r="2" spans="2:3" ht="25.5" x14ac:dyDescent="0.2">
      <c r="B2" s="3" t="s">
        <v>13</v>
      </c>
      <c r="C2" s="2" t="s">
        <v>45</v>
      </c>
    </row>
    <row r="3" spans="2:3" x14ac:dyDescent="0.2">
      <c r="B3" s="3" t="s">
        <v>14</v>
      </c>
      <c r="C3" s="2" t="s">
        <v>46</v>
      </c>
    </row>
    <row r="4" spans="2:3" ht="12.75" customHeight="1" x14ac:dyDescent="0.2">
      <c r="B4" s="3" t="s">
        <v>25</v>
      </c>
      <c r="C4" s="2" t="s">
        <v>47</v>
      </c>
    </row>
    <row r="5" spans="2:3" x14ac:dyDescent="0.2">
      <c r="B5" s="3" t="s">
        <v>12</v>
      </c>
      <c r="C5" s="2" t="s">
        <v>48</v>
      </c>
    </row>
    <row r="6" spans="2:3" x14ac:dyDescent="0.2">
      <c r="B6" s="3" t="s">
        <v>26</v>
      </c>
      <c r="C6" s="2" t="s">
        <v>49</v>
      </c>
    </row>
    <row r="7" spans="2:3" x14ac:dyDescent="0.2">
      <c r="B7" s="3" t="s">
        <v>28</v>
      </c>
      <c r="C7" s="2" t="s">
        <v>50</v>
      </c>
    </row>
    <row r="8" spans="2:3" ht="25.5" x14ac:dyDescent="0.2">
      <c r="B8" s="3" t="s">
        <v>29</v>
      </c>
      <c r="C8" s="2" t="s">
        <v>51</v>
      </c>
    </row>
    <row r="9" spans="2:3" ht="51" x14ac:dyDescent="0.2">
      <c r="B9" s="3" t="s">
        <v>15</v>
      </c>
      <c r="C9" s="2" t="s">
        <v>52</v>
      </c>
    </row>
    <row r="10" spans="2:3" x14ac:dyDescent="0.2">
      <c r="B10" s="3" t="s">
        <v>27</v>
      </c>
      <c r="C10" s="2" t="s">
        <v>49</v>
      </c>
    </row>
    <row r="17" spans="2:2" x14ac:dyDescent="0.2">
      <c r="B17" s="3"/>
    </row>
    <row r="18" spans="2:2" x14ac:dyDescent="0.2">
      <c r="B18" s="3"/>
    </row>
    <row r="19" spans="2:2" x14ac:dyDescent="0.2">
      <c r="B19" s="3"/>
    </row>
  </sheetData>
  <sheetProtection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2:C4"/>
  <sheetViews>
    <sheetView workbookViewId="0"/>
  </sheetViews>
  <sheetFormatPr defaultColWidth="9.140625" defaultRowHeight="12.75" x14ac:dyDescent="0.2"/>
  <cols>
    <col min="1" max="2" width="9.140625" style="1"/>
    <col min="3" max="3" width="101.85546875" style="1" customWidth="1"/>
    <col min="4" max="16384" width="9.140625" style="1"/>
  </cols>
  <sheetData>
    <row r="2" spans="2:3" ht="76.5" x14ac:dyDescent="0.2">
      <c r="B2" s="1">
        <v>2030</v>
      </c>
      <c r="C2" s="4" t="s">
        <v>241</v>
      </c>
    </row>
    <row r="4" spans="2:3" ht="76.5" x14ac:dyDescent="0.2">
      <c r="B4" s="1">
        <v>2070</v>
      </c>
      <c r="C4" s="4" t="s">
        <v>242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27</vt:i4>
      </vt:variant>
    </vt:vector>
  </HeadingPairs>
  <TitlesOfParts>
    <vt:vector size="54" baseType="lpstr">
      <vt:lpstr>T1_Cover</vt:lpstr>
      <vt:lpstr>T2_Operating_SR</vt:lpstr>
      <vt:lpstr>T2_Operating_SD</vt:lpstr>
      <vt:lpstr>T2_Capital_RO</vt:lpstr>
      <vt:lpstr>T2_Capital_DR</vt:lpstr>
      <vt:lpstr>T2_Capital_BR</vt:lpstr>
      <vt:lpstr>T2_Capital_TR</vt:lpstr>
      <vt:lpstr>T2_Capital_IN</vt:lpstr>
      <vt:lpstr>T2_Capital_OS1</vt:lpstr>
      <vt:lpstr>T2_Capital_OS2</vt:lpstr>
      <vt:lpstr>T2_Capital_BL</vt:lpstr>
      <vt:lpstr>T2_Capital_PL</vt:lpstr>
      <vt:lpstr>T3_Capital_RO</vt:lpstr>
      <vt:lpstr>T3_Capital_DR</vt:lpstr>
      <vt:lpstr>T3_Capital_BR</vt:lpstr>
      <vt:lpstr>T3_Capital_TR</vt:lpstr>
      <vt:lpstr>T3_Capital_IN</vt:lpstr>
      <vt:lpstr>T3_Capital_OS1</vt:lpstr>
      <vt:lpstr>T3_Capital_OS2</vt:lpstr>
      <vt:lpstr>T3_Capital_BL</vt:lpstr>
      <vt:lpstr>T3_Capital_PL</vt:lpstr>
      <vt:lpstr>T4_Summary_Operating</vt:lpstr>
      <vt:lpstr>T4_Summary_Capital</vt:lpstr>
      <vt:lpstr>Cover page options</vt:lpstr>
      <vt:lpstr>List options</vt:lpstr>
      <vt:lpstr>Impact options</vt:lpstr>
      <vt:lpstr>Scenarios</vt:lpstr>
      <vt:lpstr>Capital</vt:lpstr>
      <vt:lpstr>Operating</vt:lpstr>
      <vt:lpstr>T1_Cover!Print_Area</vt:lpstr>
      <vt:lpstr>T2_Capital_BL!Print_Area</vt:lpstr>
      <vt:lpstr>T2_Capital_BR!Print_Area</vt:lpstr>
      <vt:lpstr>T2_Capital_DR!Print_Area</vt:lpstr>
      <vt:lpstr>T2_Capital_IN!Print_Area</vt:lpstr>
      <vt:lpstr>T2_Capital_OS1!Print_Area</vt:lpstr>
      <vt:lpstr>T2_Capital_OS2!Print_Area</vt:lpstr>
      <vt:lpstr>T2_Capital_PL!Print_Area</vt:lpstr>
      <vt:lpstr>T2_Capital_RO!Print_Area</vt:lpstr>
      <vt:lpstr>T2_Capital_TR!Print_Area</vt:lpstr>
      <vt:lpstr>T2_Operating_SD!Print_Area</vt:lpstr>
      <vt:lpstr>T2_Operating_SR!Print_Area</vt:lpstr>
      <vt:lpstr>T3_Capital_BL!Print_Area</vt:lpstr>
      <vt:lpstr>T3_Capital_BR!Print_Area</vt:lpstr>
      <vt:lpstr>T3_Capital_DR!Print_Area</vt:lpstr>
      <vt:lpstr>T3_Capital_IN!Print_Area</vt:lpstr>
      <vt:lpstr>T3_Capital_OS1!Print_Area</vt:lpstr>
      <vt:lpstr>T3_Capital_OS2!Print_Area</vt:lpstr>
      <vt:lpstr>T3_Capital_PL!Print_Area</vt:lpstr>
      <vt:lpstr>T3_Capital_RO!Print_Area</vt:lpstr>
      <vt:lpstr>T3_Capital_TR!Print_Area</vt:lpstr>
      <vt:lpstr>T4_Summary_Capital!Print_Area</vt:lpstr>
      <vt:lpstr>T4_Summary_Operating!Print_Area</vt:lpstr>
      <vt:lpstr>Type</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Stanley</dc:creator>
  <cp:lastModifiedBy>Liza Kennedy</cp:lastModifiedBy>
  <cp:lastPrinted>2017-11-13T06:48:16Z</cp:lastPrinted>
  <dcterms:created xsi:type="dcterms:W3CDTF">2006-09-16T00:00:00Z</dcterms:created>
  <dcterms:modified xsi:type="dcterms:W3CDTF">2017-12-01T06:14:17Z</dcterms:modified>
</cp:coreProperties>
</file>